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390" windowWidth="11340" windowHeight="7005" tabRatio="601"/>
  </bookViews>
  <sheets>
    <sheet name="Sheet1" sheetId="1" r:id="rId1"/>
    <sheet name="Sheet2" sheetId="2" r:id="rId2"/>
    <sheet name="Sheet3" sheetId="3" r:id="rId3"/>
  </sheets>
  <calcPr calcId="145621" iterateCount="32000" iterateDelta="1E-8" concurrentCalc="0"/>
</workbook>
</file>

<file path=xl/calcChain.xml><?xml version="1.0" encoding="utf-8"?>
<calcChain xmlns="http://schemas.openxmlformats.org/spreadsheetml/2006/main">
  <c r="F22" i="1" l="1"/>
  <c r="G22" i="1"/>
  <c r="H22" i="1"/>
  <c r="H23" i="1"/>
  <c r="H24" i="1"/>
  <c r="H25" i="1"/>
  <c r="H26" i="1"/>
  <c r="H27" i="1"/>
  <c r="H28" i="1"/>
  <c r="H29" i="1"/>
  <c r="H30" i="1"/>
  <c r="H32" i="1"/>
  <c r="H33" i="1"/>
  <c r="H34" i="1"/>
  <c r="H39" i="1"/>
  <c r="H40" i="1"/>
  <c r="H41" i="1"/>
  <c r="H42" i="1"/>
  <c r="H43" i="1"/>
  <c r="H44" i="1"/>
  <c r="H45" i="1"/>
  <c r="H46" i="1"/>
  <c r="H47" i="1"/>
  <c r="H48" i="1"/>
  <c r="H65" i="1"/>
  <c r="H66" i="1"/>
  <c r="H67" i="1"/>
  <c r="H68" i="1"/>
  <c r="H69" i="1"/>
  <c r="H70" i="1"/>
  <c r="H71" i="1"/>
  <c r="H72" i="1"/>
  <c r="H73" i="1"/>
  <c r="H74" i="1"/>
  <c r="H79" i="1"/>
  <c r="H80" i="1"/>
  <c r="H81" i="1"/>
  <c r="H84" i="1"/>
  <c r="H85" i="1"/>
  <c r="H86" i="1"/>
  <c r="H87" i="1"/>
  <c r="H88" i="1"/>
  <c r="H89" i="1"/>
  <c r="H94" i="1"/>
  <c r="H95" i="1"/>
  <c r="H96" i="1"/>
  <c r="H97" i="1"/>
  <c r="H99" i="1"/>
  <c r="H100" i="1"/>
  <c r="H101" i="1"/>
  <c r="H102" i="1"/>
  <c r="H104" i="1"/>
  <c r="H105" i="1"/>
  <c r="H106" i="1"/>
  <c r="H107" i="1"/>
  <c r="H109" i="1"/>
  <c r="H110" i="1"/>
  <c r="H111" i="1"/>
  <c r="H112" i="1"/>
  <c r="H113" i="1"/>
  <c r="H118" i="1"/>
  <c r="H119" i="1"/>
  <c r="H120" i="1"/>
  <c r="H121" i="1"/>
  <c r="H122" i="1"/>
  <c r="H123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I13" i="1"/>
  <c r="I22" i="1"/>
  <c r="F23" i="1"/>
  <c r="G23" i="1"/>
  <c r="I23" i="1"/>
  <c r="F24" i="1"/>
  <c r="G24" i="1"/>
  <c r="I24" i="1"/>
  <c r="F25" i="1"/>
  <c r="G25" i="1"/>
  <c r="I25" i="1"/>
  <c r="F26" i="1"/>
  <c r="G26" i="1"/>
  <c r="I26" i="1"/>
  <c r="F27" i="1"/>
  <c r="G27" i="1"/>
  <c r="I27" i="1"/>
  <c r="F28" i="1"/>
  <c r="G28" i="1"/>
  <c r="I28" i="1"/>
  <c r="F29" i="1"/>
  <c r="G29" i="1"/>
  <c r="I29" i="1"/>
  <c r="F30" i="1"/>
  <c r="G30" i="1"/>
  <c r="I30" i="1"/>
  <c r="F32" i="1"/>
  <c r="G32" i="1"/>
  <c r="I32" i="1"/>
  <c r="F33" i="1"/>
  <c r="G33" i="1"/>
  <c r="I33" i="1"/>
  <c r="F34" i="1"/>
  <c r="G34" i="1"/>
  <c r="I34" i="1"/>
  <c r="F39" i="1"/>
  <c r="G39" i="1"/>
  <c r="I39" i="1"/>
  <c r="F40" i="1"/>
  <c r="G40" i="1"/>
  <c r="I40" i="1"/>
  <c r="F41" i="1"/>
  <c r="G41" i="1"/>
  <c r="I41" i="1"/>
  <c r="F42" i="1"/>
  <c r="G42" i="1"/>
  <c r="I42" i="1"/>
  <c r="F43" i="1"/>
  <c r="G43" i="1"/>
  <c r="I43" i="1"/>
  <c r="F44" i="1"/>
  <c r="G44" i="1"/>
  <c r="I44" i="1"/>
  <c r="F45" i="1"/>
  <c r="G45" i="1"/>
  <c r="I45" i="1"/>
  <c r="F46" i="1"/>
  <c r="G46" i="1"/>
  <c r="I46" i="1"/>
  <c r="F47" i="1"/>
  <c r="G47" i="1"/>
  <c r="I47" i="1"/>
  <c r="F48" i="1"/>
  <c r="G48" i="1"/>
  <c r="I48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5" i="1"/>
  <c r="G65" i="1"/>
  <c r="I65" i="1"/>
  <c r="F66" i="1"/>
  <c r="G66" i="1"/>
  <c r="I66" i="1"/>
  <c r="F67" i="1"/>
  <c r="G67" i="1"/>
  <c r="I67" i="1"/>
  <c r="F68" i="1"/>
  <c r="G68" i="1"/>
  <c r="I68" i="1"/>
  <c r="F69" i="1"/>
  <c r="G69" i="1"/>
  <c r="I69" i="1"/>
  <c r="F70" i="1"/>
  <c r="G70" i="1"/>
  <c r="I70" i="1"/>
  <c r="F71" i="1"/>
  <c r="G71" i="1"/>
  <c r="I71" i="1"/>
  <c r="F72" i="1"/>
  <c r="G72" i="1"/>
  <c r="I72" i="1"/>
  <c r="F73" i="1"/>
  <c r="G73" i="1"/>
  <c r="I73" i="1"/>
  <c r="F74" i="1"/>
  <c r="G74" i="1"/>
  <c r="I74" i="1"/>
  <c r="F79" i="1"/>
  <c r="G79" i="1"/>
  <c r="I79" i="1"/>
  <c r="F80" i="1"/>
  <c r="G80" i="1"/>
  <c r="I80" i="1"/>
  <c r="F81" i="1"/>
  <c r="G81" i="1"/>
  <c r="I81" i="1"/>
  <c r="F84" i="1"/>
  <c r="G84" i="1"/>
  <c r="I84" i="1"/>
  <c r="F85" i="1"/>
  <c r="G85" i="1"/>
  <c r="I85" i="1"/>
  <c r="F86" i="1"/>
  <c r="G86" i="1"/>
  <c r="I86" i="1"/>
  <c r="F87" i="1"/>
  <c r="G87" i="1"/>
  <c r="I87" i="1"/>
  <c r="F88" i="1"/>
  <c r="G88" i="1"/>
  <c r="I88" i="1"/>
  <c r="F89" i="1"/>
  <c r="G89" i="1"/>
  <c r="I89" i="1"/>
  <c r="F94" i="1"/>
  <c r="G94" i="1"/>
  <c r="I94" i="1"/>
  <c r="F95" i="1"/>
  <c r="G95" i="1"/>
  <c r="I95" i="1"/>
  <c r="F96" i="1"/>
  <c r="G96" i="1"/>
  <c r="I96" i="1"/>
  <c r="F97" i="1"/>
  <c r="G97" i="1"/>
  <c r="I97" i="1"/>
  <c r="F99" i="1"/>
  <c r="G99" i="1"/>
  <c r="I99" i="1"/>
  <c r="F100" i="1"/>
  <c r="G100" i="1"/>
  <c r="I100" i="1"/>
  <c r="F101" i="1"/>
  <c r="G101" i="1"/>
  <c r="I101" i="1"/>
  <c r="F102" i="1"/>
  <c r="G102" i="1"/>
  <c r="I102" i="1"/>
  <c r="F104" i="1"/>
  <c r="G104" i="1"/>
  <c r="I104" i="1"/>
  <c r="F105" i="1"/>
  <c r="G105" i="1"/>
  <c r="I105" i="1"/>
  <c r="F106" i="1"/>
  <c r="G106" i="1"/>
  <c r="I106" i="1"/>
  <c r="F107" i="1"/>
  <c r="G107" i="1"/>
  <c r="I107" i="1"/>
  <c r="F109" i="1"/>
  <c r="G109" i="1"/>
  <c r="I109" i="1"/>
  <c r="F110" i="1"/>
  <c r="G110" i="1"/>
  <c r="I110" i="1"/>
  <c r="F111" i="1"/>
  <c r="G111" i="1"/>
  <c r="I111" i="1"/>
  <c r="F112" i="1"/>
  <c r="G112" i="1"/>
  <c r="I112" i="1"/>
  <c r="F113" i="1"/>
  <c r="G113" i="1"/>
  <c r="I113" i="1"/>
  <c r="F118" i="1"/>
  <c r="G118" i="1"/>
  <c r="I118" i="1"/>
  <c r="F119" i="1"/>
  <c r="G119" i="1"/>
  <c r="I119" i="1"/>
  <c r="F120" i="1"/>
  <c r="G120" i="1"/>
  <c r="I120" i="1"/>
  <c r="F121" i="1"/>
  <c r="G121" i="1"/>
  <c r="I121" i="1"/>
  <c r="F122" i="1"/>
  <c r="G122" i="1"/>
  <c r="I122" i="1"/>
  <c r="F123" i="1"/>
  <c r="G123" i="1"/>
  <c r="I123" i="1"/>
  <c r="F128" i="1"/>
  <c r="G128" i="1"/>
  <c r="I128" i="1"/>
  <c r="F129" i="1"/>
  <c r="G129" i="1"/>
  <c r="I129" i="1"/>
  <c r="F130" i="1"/>
  <c r="G130" i="1"/>
  <c r="I130" i="1"/>
  <c r="F131" i="1"/>
  <c r="G131" i="1"/>
  <c r="I131" i="1"/>
  <c r="F132" i="1"/>
  <c r="G132" i="1"/>
  <c r="I132" i="1"/>
  <c r="F133" i="1"/>
  <c r="G133" i="1"/>
  <c r="I133" i="1"/>
  <c r="F134" i="1"/>
  <c r="G134" i="1"/>
  <c r="I134" i="1"/>
  <c r="F135" i="1"/>
  <c r="G135" i="1"/>
  <c r="I135" i="1"/>
  <c r="F136" i="1"/>
  <c r="G136" i="1"/>
  <c r="I136" i="1"/>
  <c r="F137" i="1"/>
  <c r="G137" i="1"/>
  <c r="I137" i="1"/>
  <c r="F138" i="1"/>
  <c r="G138" i="1"/>
  <c r="I138" i="1"/>
  <c r="F139" i="1"/>
  <c r="G139" i="1"/>
  <c r="I139" i="1"/>
  <c r="F140" i="1"/>
  <c r="G140" i="1"/>
  <c r="I140" i="1"/>
  <c r="F141" i="1"/>
  <c r="G141" i="1"/>
  <c r="I141" i="1"/>
  <c r="F145" i="1"/>
  <c r="G145" i="1"/>
  <c r="I145" i="1"/>
  <c r="F146" i="1"/>
  <c r="G146" i="1"/>
  <c r="I146" i="1"/>
  <c r="F147" i="1"/>
  <c r="G147" i="1"/>
  <c r="I147" i="1"/>
  <c r="F148" i="1"/>
  <c r="G148" i="1"/>
  <c r="I148" i="1"/>
  <c r="F149" i="1"/>
  <c r="G149" i="1"/>
  <c r="I149" i="1"/>
  <c r="F150" i="1"/>
  <c r="G150" i="1"/>
  <c r="I150" i="1"/>
  <c r="F151" i="1"/>
  <c r="G151" i="1"/>
  <c r="I151" i="1"/>
  <c r="F152" i="1"/>
  <c r="G152" i="1"/>
  <c r="I152" i="1"/>
  <c r="F153" i="1"/>
  <c r="G153" i="1"/>
  <c r="I153" i="1"/>
  <c r="F154" i="1"/>
  <c r="G154" i="1"/>
  <c r="I154" i="1"/>
  <c r="F155" i="1"/>
  <c r="G155" i="1"/>
  <c r="I155" i="1"/>
  <c r="F156" i="1"/>
  <c r="G156" i="1"/>
  <c r="I156" i="1"/>
  <c r="F157" i="1"/>
  <c r="G157" i="1"/>
  <c r="I157" i="1"/>
  <c r="F158" i="1"/>
  <c r="G158" i="1"/>
  <c r="I158" i="1"/>
  <c r="I11" i="1"/>
  <c r="J11" i="1"/>
  <c r="I12" i="1"/>
  <c r="J12" i="1"/>
  <c r="J13" i="1"/>
  <c r="P13" i="1"/>
  <c r="P12" i="1"/>
  <c r="I10" i="1"/>
  <c r="J128" i="1"/>
  <c r="J158" i="1"/>
  <c r="P11" i="1"/>
  <c r="J153" i="1"/>
  <c r="J101" i="1"/>
  <c r="J86" i="1"/>
  <c r="J70" i="1"/>
  <c r="J88" i="1"/>
  <c r="J120" i="1"/>
  <c r="I14" i="1"/>
  <c r="J138" i="1"/>
  <c r="I16" i="1"/>
  <c r="J151" i="1"/>
  <c r="J28" i="1"/>
  <c r="J113" i="1"/>
  <c r="J54" i="1"/>
  <c r="J147" i="1"/>
  <c r="J32" i="1"/>
  <c r="J72" i="1"/>
  <c r="J129" i="1"/>
  <c r="J34" i="1"/>
  <c r="J61" i="1"/>
  <c r="J137" i="1"/>
  <c r="J141" i="1"/>
  <c r="I15" i="1"/>
  <c r="J15" i="1"/>
  <c r="J99" i="1"/>
  <c r="J130" i="1"/>
  <c r="J27" i="1"/>
  <c r="J110" i="1"/>
  <c r="J43" i="1"/>
  <c r="J81" i="1"/>
  <c r="J136" i="1"/>
  <c r="J111" i="1"/>
  <c r="J85" i="1"/>
  <c r="J22" i="1"/>
  <c r="J155" i="1"/>
  <c r="J84" i="1"/>
  <c r="J109" i="1"/>
  <c r="J145" i="1"/>
  <c r="J23" i="1"/>
  <c r="J47" i="1"/>
  <c r="J100" i="1"/>
  <c r="J150" i="1"/>
  <c r="J56" i="1"/>
  <c r="J66" i="1"/>
  <c r="J10" i="1"/>
  <c r="S12" i="1"/>
  <c r="J156" i="1"/>
  <c r="J79" i="1"/>
  <c r="J135" i="1"/>
  <c r="J65" i="1"/>
  <c r="J74" i="1"/>
  <c r="J94" i="1"/>
  <c r="J104" i="1"/>
  <c r="J121" i="1"/>
  <c r="J133" i="1"/>
  <c r="J157" i="1"/>
  <c r="J24" i="1"/>
  <c r="J29" i="1"/>
  <c r="J40" i="1"/>
  <c r="J44" i="1"/>
  <c r="J48" i="1"/>
  <c r="J55" i="1"/>
  <c r="J67" i="1"/>
  <c r="J87" i="1"/>
  <c r="J102" i="1"/>
  <c r="J112" i="1"/>
  <c r="J131" i="1"/>
  <c r="J139" i="1"/>
  <c r="J152" i="1"/>
  <c r="J69" i="1"/>
  <c r="J97" i="1"/>
  <c r="J58" i="1"/>
  <c r="J119" i="1"/>
  <c r="J39" i="1"/>
  <c r="J59" i="1"/>
  <c r="J149" i="1"/>
  <c r="J68" i="1"/>
  <c r="J80" i="1"/>
  <c r="J96" i="1"/>
  <c r="J106" i="1"/>
  <c r="J123" i="1"/>
  <c r="J140" i="1"/>
  <c r="J25" i="1"/>
  <c r="J30" i="1"/>
  <c r="J41" i="1"/>
  <c r="J45" i="1"/>
  <c r="J52" i="1"/>
  <c r="J57" i="1"/>
  <c r="J71" i="1"/>
  <c r="J89" i="1"/>
  <c r="J105" i="1"/>
  <c r="J118" i="1"/>
  <c r="J132" i="1"/>
  <c r="J146" i="1"/>
  <c r="J154" i="1"/>
  <c r="J26" i="1"/>
  <c r="J33" i="1"/>
  <c r="J42" i="1"/>
  <c r="J46" i="1"/>
  <c r="J53" i="1"/>
  <c r="J60" i="1"/>
  <c r="J73" i="1"/>
  <c r="J95" i="1"/>
  <c r="J107" i="1"/>
  <c r="J122" i="1"/>
  <c r="J134" i="1"/>
  <c r="J148" i="1"/>
  <c r="P14" i="1"/>
  <c r="J14" i="1"/>
  <c r="P16" i="1"/>
  <c r="J16" i="1"/>
  <c r="I18" i="1"/>
  <c r="J17" i="1"/>
  <c r="P15" i="1"/>
</calcChain>
</file>

<file path=xl/sharedStrings.xml><?xml version="1.0" encoding="utf-8"?>
<sst xmlns="http://schemas.openxmlformats.org/spreadsheetml/2006/main" count="244" uniqueCount="153">
  <si>
    <t>atom</t>
  </si>
  <si>
    <t>atomic mass</t>
  </si>
  <si>
    <t>mass of atoms</t>
  </si>
  <si>
    <t>C</t>
  </si>
  <si>
    <t>H</t>
  </si>
  <si>
    <t>O</t>
  </si>
  <si>
    <t>N</t>
  </si>
  <si>
    <t>F</t>
  </si>
  <si>
    <t>Cl</t>
  </si>
  <si>
    <t>Br</t>
  </si>
  <si>
    <t>Na</t>
  </si>
  <si>
    <t>Mg</t>
  </si>
  <si>
    <t>K</t>
  </si>
  <si>
    <t>I</t>
  </si>
  <si>
    <t>S</t>
  </si>
  <si>
    <t>Fe</t>
  </si>
  <si>
    <t>Cu</t>
  </si>
  <si>
    <t>Ca</t>
  </si>
  <si>
    <t>Sc</t>
  </si>
  <si>
    <t>Ti</t>
  </si>
  <si>
    <t>V</t>
  </si>
  <si>
    <t>Cr</t>
  </si>
  <si>
    <t>Mn</t>
  </si>
  <si>
    <t>Co</t>
  </si>
  <si>
    <t>Ni</t>
  </si>
  <si>
    <t>Zn</t>
  </si>
  <si>
    <t>1st Row Transition Metals</t>
  </si>
  <si>
    <t>Li</t>
  </si>
  <si>
    <t>Rb</t>
  </si>
  <si>
    <t>Cs</t>
  </si>
  <si>
    <t>Fr</t>
  </si>
  <si>
    <t>Be</t>
  </si>
  <si>
    <t>Sr</t>
  </si>
  <si>
    <t>Ba</t>
  </si>
  <si>
    <t>Ra</t>
  </si>
  <si>
    <t>Most Common elements:</t>
  </si>
  <si>
    <t>% of total mass</t>
  </si>
  <si>
    <t>Alkali &amp; Alkaline Earths</t>
  </si>
  <si>
    <t>Other Main Group Elements</t>
  </si>
  <si>
    <t>B</t>
  </si>
  <si>
    <t>Al</t>
  </si>
  <si>
    <t>Si</t>
  </si>
  <si>
    <t>P</t>
  </si>
  <si>
    <t>Ga</t>
  </si>
  <si>
    <t>Ge</t>
  </si>
  <si>
    <t>As</t>
  </si>
  <si>
    <t>Se</t>
  </si>
  <si>
    <t>He</t>
  </si>
  <si>
    <t>Ne</t>
  </si>
  <si>
    <t>Ar</t>
  </si>
  <si>
    <t>Kr</t>
  </si>
  <si>
    <t>Xe</t>
  </si>
  <si>
    <t>Rn</t>
  </si>
  <si>
    <t>Noble Gases</t>
  </si>
  <si>
    <t>2nd Row Transition Metals</t>
  </si>
  <si>
    <t>3rd Row Transition Metals</t>
  </si>
  <si>
    <t>In</t>
  </si>
  <si>
    <t>Sn</t>
  </si>
  <si>
    <t>Sb</t>
  </si>
  <si>
    <t>Te</t>
  </si>
  <si>
    <t>Tl</t>
  </si>
  <si>
    <t>Pb</t>
  </si>
  <si>
    <t>Bi</t>
  </si>
  <si>
    <t>Po</t>
  </si>
  <si>
    <t>At</t>
  </si>
  <si>
    <t>Lanthanides</t>
  </si>
  <si>
    <t>Actinides</t>
  </si>
  <si>
    <t>Total percent check: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</si>
  <si>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</si>
  <si>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</si>
  <si>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</si>
  <si>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</si>
  <si>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</si>
  <si>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</si>
  <si>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</si>
  <si>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</si>
  <si>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</si>
  <si>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</si>
  <si>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La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</si>
  <si>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</si>
  <si>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</si>
  <si>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</si>
  <si>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</si>
  <si>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</si>
  <si>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</si>
  <si>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</si>
  <si>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</si>
  <si>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</si>
  <si>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MOL. 1</t>
  </si>
  <si>
    <t>MOL. 2</t>
  </si>
  <si>
    <t>MOL. 3</t>
  </si>
  <si>
    <t>Total molecular mass (ALL "MOLECULES"):</t>
  </si>
  <si>
    <t># of Equivalents of "MOL. 1":</t>
  </si>
  <si>
    <t># of Equivalents of "MOL. 2":</t>
  </si>
  <si>
    <t># of Equivalents of "MOL. 3":</t>
  </si>
  <si>
    <t>Molecular mass of all "MOL. 1":</t>
  </si>
  <si>
    <t>Molecular mass of all "MOL. 2":</t>
  </si>
  <si>
    <t>Molecular mass of all "MOL. 3":</t>
  </si>
  <si>
    <t>Percent Mass of "MOL. 1":</t>
  </si>
  <si>
    <t>Percent Mass of "MOL. 2":</t>
  </si>
  <si>
    <t>Percent Mass of "MOL. 3":</t>
  </si>
  <si>
    <t xml:space="preserve">mass fr. MOL.1 </t>
  </si>
  <si>
    <t xml:space="preserve">mass fr. MOL.2 </t>
  </si>
  <si>
    <t xml:space="preserve">mass fr. MOL.3 </t>
  </si>
  <si>
    <t>Molecular mass of ONE "MOL. 1":</t>
  </si>
  <si>
    <t>Molecular mass of ONE "MOL. 2":</t>
  </si>
  <si>
    <t>Molecular mass of ONE "MOL. 3":</t>
  </si>
  <si>
    <t>ZEROING CELL: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</si>
  <si>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</si>
  <si>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</si>
  <si>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</si>
  <si>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</si>
  <si>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</si>
  <si>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</si>
  <si>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</si>
  <si>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</si>
  <si>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</si>
  <si>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</si>
  <si>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</si>
  <si>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</si>
  <si>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</si>
  <si>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</si>
  <si>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</si>
  <si>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</si>
  <si>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</si>
  <si>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</si>
  <si>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</si>
  <si>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</si>
  <si>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</si>
  <si>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</si>
  <si>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</si>
  <si>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</si>
  <si>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</si>
  <si>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</si>
  <si>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</si>
  <si>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</si>
  <si>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Simply input the formula of each "molecule" (up to 3) in the boxes and the number of equivalents of each molecule in the "# Equivalents" boxes.</t>
  </si>
  <si>
    <t>This file was authored by: K. Travis Holman, Department of Chemistry, Georgetown University, Washington DC 20057; kth7@georgetown.edu</t>
  </si>
  <si>
    <t>Input initial TGA mass (mg):</t>
  </si>
  <si>
    <t>Calc. residual mass of "MOL 1":</t>
  </si>
  <si>
    <t>Calc. residual mass of "MOL 2":</t>
  </si>
  <si>
    <t>Calc. residual mass of "MOL 3":</t>
  </si>
  <si>
    <r>
      <t xml:space="preserve">Type </t>
    </r>
    <r>
      <rPr>
        <b/>
        <sz val="11"/>
        <color indexed="10"/>
        <rFont val="Arial"/>
        <family val="2"/>
      </rPr>
      <t>CTRL+SHIFT+Z to ZERO/RESET</t>
    </r>
    <r>
      <rPr>
        <sz val="11"/>
        <color indexed="10"/>
        <rFont val="Arial"/>
        <family val="2"/>
      </rPr>
      <t>:</t>
    </r>
  </si>
  <si>
    <t xml:space="preserve">charge (Z): </t>
  </si>
  <si>
    <r>
      <t>m</t>
    </r>
    <r>
      <rPr>
        <b/>
        <sz val="10"/>
        <rFont val="Arial"/>
        <family val="2"/>
      </rPr>
      <t>/Z =</t>
    </r>
  </si>
  <si>
    <t>Input Z:</t>
  </si>
  <si>
    <t>Density Calculation:</t>
  </si>
  <si>
    <t>Density =</t>
  </si>
  <si>
    <t>g/cm^3</t>
  </si>
  <si>
    <t>Input Unit Cell Volume:</t>
  </si>
  <si>
    <t xml:space="preserve"> A^3</t>
  </si>
  <si>
    <t>molecules/cell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</si>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</sst>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2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1" fillId="0" borderId="0" xfId="0" applyNumberFormat="1" applyFont="1"/>
    <xf numFmtId="2" fontId="0" fillId="0" borderId="0" xfId="0" applyNumberFormat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165" fontId="0" fillId="0" borderId="0" xfId="0" applyNumberFormat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/>
    <xf numFmtId="0" fontId="9" fillId="0" borderId="3" xfId="0" applyFont="1" applyBorder="1" applyAlignment="1">
      <alignment horizontal="center"/>
    </xf>
    <xf numFmtId="165" fontId="8" fillId="0" borderId="0" xfId="0" applyNumberFormat="1" applyFont="1"/>
    <xf numFmtId="0" fontId="10" fillId="0" borderId="0" xfId="0" applyFont="1"/>
    <xf numFmtId="0" fontId="11" fillId="0" borderId="0" xfId="0" applyFont="1"/>
    <xf numFmtId="2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59"/>
  <sheetViews>
    <sheetView tabSelected="1" zoomScale="85" workbookViewId="0">
      <selection activeCell="F11" sqref="F11"/>
    </sheetView>
  </sheetViews>
  <sheetFormatPr defaultRowHeight="12.75" x14ac:dyDescent="0.2"/>
  <cols>
    <col min="1" max="3" width="7.42578125" customWidth="1"/>
    <col min="4" max="4" width="5.140625" customWidth="1"/>
    <col min="5" max="5" width="11.5703125" bestFit="1" customWidth="1"/>
    <col min="6" max="8" width="14.140625" customWidth="1"/>
    <col min="9" max="9" width="15.42578125" bestFit="1" customWidth="1"/>
    <col min="10" max="10" width="15.140625" style="3" customWidth="1"/>
    <col min="11" max="11" width="7" customWidth="1"/>
    <col min="12" max="14" width="7.42578125" customWidth="1"/>
    <col min="15" max="15" width="5.42578125" customWidth="1"/>
    <col min="16" max="16" width="13.42578125" bestFit="1" customWidth="1"/>
    <col min="17" max="19" width="13.42578125" customWidth="1"/>
    <col min="20" max="20" width="13.42578125" bestFit="1" customWidth="1"/>
    <col min="21" max="21" width="14.140625" bestFit="1" customWidth="1"/>
    <col min="23" max="25" width="7.42578125" customWidth="1"/>
    <col min="26" max="26" width="5.140625" customWidth="1"/>
    <col min="27" max="27" width="11.5703125" bestFit="1" customWidth="1"/>
    <col min="28" max="30" width="14.140625" customWidth="1"/>
    <col min="31" max="31" width="13.42578125" bestFit="1" customWidth="1"/>
    <col min="32" max="32" width="14.140625" bestFit="1" customWidth="1"/>
    <col min="34" max="36" width="7.42578125" customWidth="1"/>
    <col min="37" max="37" width="5.140625" customWidth="1"/>
    <col min="38" max="38" width="11.5703125" bestFit="1" customWidth="1"/>
    <col min="39" max="41" width="14.140625" customWidth="1"/>
    <col min="42" max="42" width="13.42578125" bestFit="1" customWidth="1"/>
    <col min="43" max="43" width="14.140625" bestFit="1" customWidth="1"/>
    <col min="46" max="46" width="5.140625" customWidth="1"/>
    <col min="47" max="47" width="11.5703125" bestFit="1" customWidth="1"/>
    <col min="48" max="48" width="13.42578125" bestFit="1" customWidth="1"/>
    <col min="49" max="49" width="14.140625" bestFit="1" customWidth="1"/>
  </cols>
  <sheetData>
    <row r="1" spans="1:21" ht="15" x14ac:dyDescent="0.25">
      <c r="A1" s="12" t="s">
        <v>137</v>
      </c>
      <c r="D1" s="3"/>
      <c r="E1" s="3"/>
      <c r="F1" s="3"/>
      <c r="G1" s="3"/>
      <c r="H1" s="3"/>
      <c r="I1" s="3"/>
    </row>
    <row r="2" spans="1:21" ht="16.5" thickBot="1" x14ac:dyDescent="0.3">
      <c r="A2" s="14" t="s">
        <v>136</v>
      </c>
      <c r="D2" s="3"/>
      <c r="E2" s="3"/>
      <c r="F2" s="3"/>
      <c r="G2" s="3"/>
      <c r="H2" s="3"/>
      <c r="I2" s="3"/>
    </row>
    <row r="3" spans="1:21" ht="15.75" thickBot="1" x14ac:dyDescent="0.3">
      <c r="A3" s="13" t="s">
        <v>142</v>
      </c>
      <c r="I3" s="10" t="s">
        <v>107</v>
      </c>
    </row>
    <row r="4" spans="1:21" ht="13.5" thickBot="1" x14ac:dyDescent="0.25">
      <c r="I4" s="16">
        <v>0</v>
      </c>
    </row>
    <row r="5" spans="1:21" x14ac:dyDescent="0.2">
      <c r="A5" s="3" t="s">
        <v>92</v>
      </c>
      <c r="E5" s="8">
        <v>6</v>
      </c>
      <c r="I5" s="9"/>
    </row>
    <row r="6" spans="1:21" x14ac:dyDescent="0.2">
      <c r="A6" s="3" t="s">
        <v>93</v>
      </c>
      <c r="E6" s="23">
        <v>4</v>
      </c>
    </row>
    <row r="7" spans="1:21" x14ac:dyDescent="0.2">
      <c r="A7" s="3" t="s">
        <v>94</v>
      </c>
      <c r="E7" s="8">
        <v>-12</v>
      </c>
      <c r="H7" s="18" t="s">
        <v>152</v>
      </c>
    </row>
    <row r="8" spans="1:21" x14ac:dyDescent="0.2">
      <c r="A8" s="3" t="s">
        <v>138</v>
      </c>
      <c r="E8" s="15">
        <v>0</v>
      </c>
      <c r="I8" s="17" t="s">
        <v>143</v>
      </c>
      <c r="J8" s="18">
        <v>1</v>
      </c>
      <c r="R8" s="21" t="s">
        <v>146</v>
      </c>
      <c r="S8" s="22"/>
    </row>
    <row r="9" spans="1:21" x14ac:dyDescent="0.2">
      <c r="J9" s="19" t="s">
        <v>144</v>
      </c>
      <c r="R9" s="3" t="s">
        <v>149</v>
      </c>
      <c r="T9">
        <v>10183</v>
      </c>
      <c r="U9" s="3" t="s">
        <v>150</v>
      </c>
    </row>
    <row r="10" spans="1:21" x14ac:dyDescent="0.2">
      <c r="A10" s="3" t="s">
        <v>91</v>
      </c>
      <c r="B10" s="3"/>
      <c r="C10" s="3"/>
      <c r="I10" s="1">
        <f xml:space="preserve"> SUM(I22:I30,I32:I34,I39:I48,I52:I61,I65:I74,I79:I81,I84:I89,I94:I97,I99:I102,I104:I107,I109:I113,I118:I123,I128:I141,I145:I158)</f>
        <v>1105.4229600000001</v>
      </c>
      <c r="J10" s="18">
        <f xml:space="preserve"> I10/$J$8</f>
        <v>1105.4229600000001</v>
      </c>
      <c r="R10" s="3" t="s">
        <v>145</v>
      </c>
      <c r="T10">
        <v>12</v>
      </c>
      <c r="U10" s="3" t="s">
        <v>151</v>
      </c>
    </row>
    <row r="11" spans="1:21" x14ac:dyDescent="0.2">
      <c r="A11" s="3" t="s">
        <v>95</v>
      </c>
      <c r="B11" s="3"/>
      <c r="C11" s="3"/>
      <c r="I11" s="1">
        <f xml:space="preserve"> SUM(F22:F30,F32:F34,F39:F48,F52:F61,F65:F74,F79:F81,F84:F89,F94:F97,F99:F102,F104:F107,F109:F113,F118:F123,F128:F141,F145:F158)</f>
        <v>673.03776000000005</v>
      </c>
      <c r="J11" s="18">
        <f t="shared" ref="J11:J16" si="0" xml:space="preserve"> I11/$J$8</f>
        <v>673.03776000000005</v>
      </c>
      <c r="K11" s="3" t="s">
        <v>104</v>
      </c>
      <c r="P11" s="1">
        <f xml:space="preserve"> I11/E5</f>
        <v>112.17296</v>
      </c>
    </row>
    <row r="12" spans="1:21" x14ac:dyDescent="0.2">
      <c r="A12" s="3" t="s">
        <v>96</v>
      </c>
      <c r="B12" s="3"/>
      <c r="C12" s="3"/>
      <c r="D12" s="1"/>
      <c r="I12" s="1">
        <f xml:space="preserve"> SUM(G22:G30,G32:G34,G39:G48,G52:G61,G65:G74,G79:G81,G84:G89,G94:G97,G99:G102,G104:G107,G109:G113,G118:G123,G128:G141,G145:G158)</f>
        <v>648.56855999999993</v>
      </c>
      <c r="J12" s="18">
        <f t="shared" si="0"/>
        <v>648.56855999999993</v>
      </c>
      <c r="K12" s="3" t="s">
        <v>105</v>
      </c>
      <c r="P12" s="1">
        <f xml:space="preserve"> I12/E6</f>
        <v>162.14213999999998</v>
      </c>
      <c r="R12" s="3" t="s">
        <v>147</v>
      </c>
      <c r="S12" s="20">
        <f xml:space="preserve"> $I$10/6.022E+23*$T$10/$T$9/1E-24</f>
        <v>2.1631828537432867</v>
      </c>
      <c r="T12" s="3" t="s">
        <v>148</v>
      </c>
    </row>
    <row r="13" spans="1:21" x14ac:dyDescent="0.2">
      <c r="A13" s="3" t="s">
        <v>97</v>
      </c>
      <c r="B13" s="3"/>
      <c r="C13" s="3"/>
      <c r="D13" s="1"/>
      <c r="I13" s="1">
        <f xml:space="preserve"> SUM(H22:H30,H32:H34,H39:H48,H65:H74,H79:H81,H84:H89,H94:H97,H99:H102,H104:H107,H109:H113,H118:H123,H128:H141,H145:H158)</f>
        <v>-216.18335999999999</v>
      </c>
      <c r="J13" s="18">
        <f t="shared" si="0"/>
        <v>-216.18335999999999</v>
      </c>
      <c r="K13" s="3" t="s">
        <v>106</v>
      </c>
      <c r="P13" s="1">
        <f xml:space="preserve"> I13/E7</f>
        <v>18.015280000000001</v>
      </c>
    </row>
    <row r="14" spans="1:21" x14ac:dyDescent="0.2">
      <c r="A14" s="3" t="s">
        <v>98</v>
      </c>
      <c r="B14" s="3"/>
      <c r="C14" s="3"/>
      <c r="D14" s="1"/>
      <c r="I14" s="1">
        <f xml:space="preserve"> $I$11/$I$10</f>
        <v>0.60885089631212286</v>
      </c>
      <c r="J14" s="18">
        <f t="shared" si="0"/>
        <v>0.60885089631212286</v>
      </c>
      <c r="K14" s="3" t="s">
        <v>139</v>
      </c>
      <c r="P14">
        <f xml:space="preserve"> $E$8*I14</f>
        <v>0</v>
      </c>
      <c r="R14" s="3"/>
    </row>
    <row r="15" spans="1:21" x14ac:dyDescent="0.2">
      <c r="A15" s="3" t="s">
        <v>99</v>
      </c>
      <c r="B15" s="3"/>
      <c r="C15" s="3"/>
      <c r="D15" s="1"/>
      <c r="I15" s="1">
        <f xml:space="preserve"> $I$12/$I$10</f>
        <v>0.5867152967403535</v>
      </c>
      <c r="J15" s="18">
        <f t="shared" si="0"/>
        <v>0.5867152967403535</v>
      </c>
      <c r="K15" s="3" t="s">
        <v>140</v>
      </c>
      <c r="P15">
        <f xml:space="preserve"> $E$8*I15</f>
        <v>0</v>
      </c>
      <c r="R15" s="3"/>
    </row>
    <row r="16" spans="1:21" x14ac:dyDescent="0.2">
      <c r="A16" s="3" t="s">
        <v>100</v>
      </c>
      <c r="B16" s="3"/>
      <c r="C16" s="3"/>
      <c r="D16" s="1"/>
      <c r="I16" s="1">
        <f xml:space="preserve"> $I$13/$I$10</f>
        <v>-0.19556619305247647</v>
      </c>
      <c r="J16" s="18">
        <f t="shared" si="0"/>
        <v>-0.19556619305247647</v>
      </c>
      <c r="K16" s="3" t="s">
        <v>141</v>
      </c>
      <c r="P16">
        <f xml:space="preserve"> $E$8*I16</f>
        <v>0</v>
      </c>
      <c r="R16" s="3"/>
    </row>
    <row r="17" spans="1:48" x14ac:dyDescent="0.2">
      <c r="A17" s="3"/>
      <c r="B17" s="3"/>
      <c r="C17" s="3"/>
      <c r="D17" s="1"/>
      <c r="J17" s="3">
        <f xml:space="preserve"> SUM(J15:J16)</f>
        <v>0.39114910368787703</v>
      </c>
    </row>
    <row r="18" spans="1:48" x14ac:dyDescent="0.2">
      <c r="A18" s="3" t="s">
        <v>67</v>
      </c>
      <c r="I18" s="1">
        <f xml:space="preserve"> SUM(I14:I16)</f>
        <v>0.99999999999999989</v>
      </c>
    </row>
    <row r="19" spans="1:48" x14ac:dyDescent="0.2">
      <c r="F19" s="18" t="s">
        <v>152</v>
      </c>
    </row>
    <row r="20" spans="1:48" ht="15.75" x14ac:dyDescent="0.25">
      <c r="A20" s="5" t="s">
        <v>35</v>
      </c>
      <c r="D20" s="3"/>
      <c r="AS20" s="3"/>
      <c r="AT20" s="3"/>
      <c r="AU20" s="3"/>
    </row>
    <row r="21" spans="1:48" x14ac:dyDescent="0.2">
      <c r="A21" s="11" t="s">
        <v>88</v>
      </c>
      <c r="B21" s="11" t="s">
        <v>89</v>
      </c>
      <c r="C21" s="11" t="s">
        <v>90</v>
      </c>
      <c r="D21" s="4" t="s">
        <v>0</v>
      </c>
      <c r="E21" s="3" t="s">
        <v>1</v>
      </c>
      <c r="F21" t="s">
        <v>101</v>
      </c>
      <c r="G21" t="s">
        <v>102</v>
      </c>
      <c r="H21" t="s">
        <v>103</v>
      </c>
      <c r="I21" t="s">
        <v>2</v>
      </c>
      <c r="J21" s="3" t="s">
        <v>36</v>
      </c>
      <c r="AS21" s="2"/>
      <c r="AT21" s="2"/>
    </row>
    <row r="22" spans="1:48" ht="13.5" thickBot="1" x14ac:dyDescent="0.25">
      <c r="A22" s="16">
        <v>6</v>
      </c>
      <c r="B22" s="16">
        <v>9</v>
      </c>
      <c r="C22" s="16">
        <v>0</v>
      </c>
      <c r="D22" s="4" t="s">
        <v>3</v>
      </c>
      <c r="E22" s="7">
        <v>12.0107</v>
      </c>
      <c r="F22" s="1">
        <f t="shared" ref="F22:F30" si="1" xml:space="preserve"> PRODUCT($E$5, PRODUCT(A22, $E22))</f>
        <v>432.3852</v>
      </c>
      <c r="G22" s="1">
        <f t="shared" ref="G22:G30" si="2" xml:space="preserve"> PRODUCT($E$6, PRODUCT(B22, $E22))</f>
        <v>432.3852</v>
      </c>
      <c r="H22" s="1">
        <f t="shared" ref="H22:H30" si="3" xml:space="preserve"> PRODUCT($E$7, PRODUCT(C22, $E22))</f>
        <v>0</v>
      </c>
      <c r="I22" s="1">
        <f t="shared" ref="I22:I30" si="4" xml:space="preserve"> PRODUCT($E$5, PRODUCT(A22, E22)) + PRODUCT($E$6, PRODUCT(B22, E22)) + PRODUCT($E$7, PRODUCT(C22, E22))</f>
        <v>864.7704</v>
      </c>
      <c r="J22" s="3">
        <f t="shared" ref="J22:J30" si="5">I22/I$10*100</f>
        <v>78.229820737575409</v>
      </c>
      <c r="AS22" s="2"/>
      <c r="AT22" s="2"/>
      <c r="AU22" s="1"/>
      <c r="AV22" s="1"/>
    </row>
    <row r="23" spans="1:48" ht="13.5" thickBot="1" x14ac:dyDescent="0.25">
      <c r="A23" s="16">
        <v>12</v>
      </c>
      <c r="B23" s="16">
        <v>6</v>
      </c>
      <c r="C23" s="16">
        <v>2</v>
      </c>
      <c r="D23" s="4" t="s">
        <v>4</v>
      </c>
      <c r="E23" s="7">
        <v>1.0079400000000001</v>
      </c>
      <c r="F23" s="1">
        <f t="shared" si="1"/>
        <v>72.571680000000001</v>
      </c>
      <c r="G23" s="1">
        <f t="shared" si="2"/>
        <v>24.190560000000001</v>
      </c>
      <c r="H23" s="1">
        <f t="shared" si="3"/>
        <v>-24.190560000000001</v>
      </c>
      <c r="I23" s="1">
        <f t="shared" si="4"/>
        <v>72.571680000000001</v>
      </c>
      <c r="J23" s="3">
        <f t="shared" si="5"/>
        <v>6.5650599477325846</v>
      </c>
      <c r="AS23" s="2"/>
      <c r="AT23" s="2"/>
      <c r="AU23" s="1"/>
      <c r="AV23" s="1"/>
    </row>
    <row r="24" spans="1:48" ht="13.5" thickBot="1" x14ac:dyDescent="0.25">
      <c r="A24" s="16">
        <v>0</v>
      </c>
      <c r="B24" s="16">
        <v>3</v>
      </c>
      <c r="C24" s="16">
        <v>1</v>
      </c>
      <c r="D24" s="4" t="s">
        <v>5</v>
      </c>
      <c r="E24" s="7">
        <v>15.9994</v>
      </c>
      <c r="F24" s="1">
        <f t="shared" si="1"/>
        <v>0</v>
      </c>
      <c r="G24" s="1">
        <f t="shared" si="2"/>
        <v>191.99279999999999</v>
      </c>
      <c r="H24" s="1">
        <f t="shared" si="3"/>
        <v>-191.99279999999999</v>
      </c>
      <c r="I24" s="1">
        <f t="shared" si="4"/>
        <v>0</v>
      </c>
      <c r="J24" s="3">
        <f t="shared" si="5"/>
        <v>0</v>
      </c>
      <c r="AS24" s="2"/>
      <c r="AT24" s="2"/>
      <c r="AU24" s="1"/>
      <c r="AV24" s="1"/>
    </row>
    <row r="25" spans="1:48" ht="13.5" thickBot="1" x14ac:dyDescent="0.25">
      <c r="A25" s="16">
        <v>2</v>
      </c>
      <c r="B25" s="16">
        <v>0</v>
      </c>
      <c r="C25" s="16">
        <v>0</v>
      </c>
      <c r="D25" s="4" t="s">
        <v>6</v>
      </c>
      <c r="E25" s="7">
        <v>14.006740000000001</v>
      </c>
      <c r="F25" s="1">
        <f t="shared" si="1"/>
        <v>168.08088000000001</v>
      </c>
      <c r="G25" s="1">
        <f t="shared" si="2"/>
        <v>0</v>
      </c>
      <c r="H25" s="1">
        <f t="shared" si="3"/>
        <v>0</v>
      </c>
      <c r="I25" s="1">
        <f t="shared" si="4"/>
        <v>168.08088000000001</v>
      </c>
      <c r="J25" s="3">
        <f t="shared" si="5"/>
        <v>15.205119314691999</v>
      </c>
      <c r="AS25" s="2"/>
      <c r="AT25" s="2"/>
      <c r="AU25" s="1"/>
      <c r="AV25" s="1"/>
    </row>
    <row r="26" spans="1:48" ht="13.5" thickBot="1" x14ac:dyDescent="0.25">
      <c r="A26" s="16">
        <v>0</v>
      </c>
      <c r="B26" s="16">
        <v>0</v>
      </c>
      <c r="C26" s="16">
        <v>0</v>
      </c>
      <c r="D26" s="4" t="s">
        <v>7</v>
      </c>
      <c r="E26" s="7">
        <v>18.998403</v>
      </c>
      <c r="F26" s="1">
        <f t="shared" si="1"/>
        <v>0</v>
      </c>
      <c r="G26" s="1">
        <f t="shared" si="2"/>
        <v>0</v>
      </c>
      <c r="H26" s="1">
        <f t="shared" si="3"/>
        <v>0</v>
      </c>
      <c r="I26" s="1">
        <f t="shared" si="4"/>
        <v>0</v>
      </c>
      <c r="J26" s="3">
        <f t="shared" si="5"/>
        <v>0</v>
      </c>
    </row>
    <row r="27" spans="1:48" ht="13.5" thickBot="1" x14ac:dyDescent="0.25">
      <c r="A27" s="16">
        <v>0</v>
      </c>
      <c r="B27" s="16">
        <v>0</v>
      </c>
      <c r="C27" s="16">
        <v>0</v>
      </c>
      <c r="D27" s="4" t="s">
        <v>14</v>
      </c>
      <c r="E27" s="7">
        <v>32.066000000000003</v>
      </c>
      <c r="F27" s="1">
        <f t="shared" si="1"/>
        <v>0</v>
      </c>
      <c r="G27" s="1">
        <f t="shared" si="2"/>
        <v>0</v>
      </c>
      <c r="H27" s="1">
        <f t="shared" si="3"/>
        <v>0</v>
      </c>
      <c r="I27" s="1">
        <f t="shared" si="4"/>
        <v>0</v>
      </c>
      <c r="J27" s="3">
        <f t="shared" si="5"/>
        <v>0</v>
      </c>
    </row>
    <row r="28" spans="1:48" ht="13.5" thickBot="1" x14ac:dyDescent="0.25">
      <c r="A28" s="16">
        <v>0</v>
      </c>
      <c r="B28" s="16">
        <v>0</v>
      </c>
      <c r="C28" s="16">
        <v>0</v>
      </c>
      <c r="D28" s="4" t="s">
        <v>8</v>
      </c>
      <c r="E28" s="7">
        <v>35.4527</v>
      </c>
      <c r="F28" s="1">
        <f t="shared" si="1"/>
        <v>0</v>
      </c>
      <c r="G28" s="1">
        <f t="shared" si="2"/>
        <v>0</v>
      </c>
      <c r="H28" s="1">
        <f t="shared" si="3"/>
        <v>0</v>
      </c>
      <c r="I28" s="1">
        <f t="shared" si="4"/>
        <v>0</v>
      </c>
      <c r="J28" s="3">
        <f t="shared" si="5"/>
        <v>0</v>
      </c>
    </row>
    <row r="29" spans="1:48" ht="13.5" thickBot="1" x14ac:dyDescent="0.25">
      <c r="A29" s="16">
        <v>0</v>
      </c>
      <c r="B29" s="16">
        <v>0</v>
      </c>
      <c r="C29" s="16">
        <v>0</v>
      </c>
      <c r="D29" s="4" t="s">
        <v>9</v>
      </c>
      <c r="E29" s="7">
        <v>79.903999999999996</v>
      </c>
      <c r="F29" s="1">
        <f t="shared" si="1"/>
        <v>0</v>
      </c>
      <c r="G29" s="1">
        <f t="shared" si="2"/>
        <v>0</v>
      </c>
      <c r="H29" s="1">
        <f t="shared" si="3"/>
        <v>0</v>
      </c>
      <c r="I29" s="1">
        <f t="shared" si="4"/>
        <v>0</v>
      </c>
      <c r="J29" s="3">
        <f t="shared" si="5"/>
        <v>0</v>
      </c>
    </row>
    <row r="30" spans="1:48" ht="13.5" thickBot="1" x14ac:dyDescent="0.25">
      <c r="A30" s="16">
        <v>0</v>
      </c>
      <c r="B30" s="16">
        <v>0</v>
      </c>
      <c r="C30" s="16">
        <v>0</v>
      </c>
      <c r="D30" s="4" t="s">
        <v>13</v>
      </c>
      <c r="E30" s="7">
        <v>126.90447</v>
      </c>
      <c r="F30" s="1">
        <f t="shared" si="1"/>
        <v>0</v>
      </c>
      <c r="G30" s="1">
        <f t="shared" si="2"/>
        <v>0</v>
      </c>
      <c r="H30" s="1">
        <f t="shared" si="3"/>
        <v>0</v>
      </c>
      <c r="I30" s="1">
        <f t="shared" si="4"/>
        <v>0</v>
      </c>
      <c r="J30" s="3">
        <f t="shared" si="5"/>
        <v>0</v>
      </c>
      <c r="O30" s="3"/>
    </row>
    <row r="31" spans="1:48" x14ac:dyDescent="0.2">
      <c r="A31" s="9"/>
      <c r="B31" s="9"/>
      <c r="C31" s="9"/>
      <c r="D31" s="4"/>
      <c r="E31" s="7"/>
      <c r="F31" s="1"/>
      <c r="G31" s="1"/>
      <c r="H31" s="1"/>
      <c r="I31" s="1"/>
    </row>
    <row r="32" spans="1:48" ht="13.5" thickBot="1" x14ac:dyDescent="0.25">
      <c r="A32" s="16">
        <v>0</v>
      </c>
      <c r="B32" s="16">
        <v>0</v>
      </c>
      <c r="C32" s="16">
        <v>0</v>
      </c>
      <c r="D32" s="4" t="s">
        <v>27</v>
      </c>
      <c r="E32" s="7">
        <v>6.9409999999999998</v>
      </c>
      <c r="F32" s="1">
        <f xml:space="preserve"> PRODUCT($E$5, PRODUCT(A32, $E32))</f>
        <v>0</v>
      </c>
      <c r="G32" s="1">
        <f xml:space="preserve"> PRODUCT($E$6, PRODUCT(B32, $E32))</f>
        <v>0</v>
      </c>
      <c r="H32" s="1">
        <f xml:space="preserve"> PRODUCT($E$7, PRODUCT(C32, $E32))</f>
        <v>0</v>
      </c>
      <c r="I32" s="1">
        <f xml:space="preserve"> PRODUCT($E$5, PRODUCT(A32, E32)) + PRODUCT($E$6, PRODUCT(B32, E32)) + PRODUCT($E$7, PRODUCT(C32, E32))</f>
        <v>0</v>
      </c>
      <c r="J32" s="3">
        <f>I32/$I$10*100</f>
        <v>0</v>
      </c>
    </row>
    <row r="33" spans="1:48" ht="13.5" thickBot="1" x14ac:dyDescent="0.25">
      <c r="A33" s="16">
        <v>0</v>
      </c>
      <c r="B33" s="16">
        <v>0</v>
      </c>
      <c r="C33" s="16">
        <v>0</v>
      </c>
      <c r="D33" s="4" t="s">
        <v>10</v>
      </c>
      <c r="E33" s="7">
        <v>22.98977</v>
      </c>
      <c r="F33" s="1">
        <f xml:space="preserve"> PRODUCT($E$5, PRODUCT(A33, $E33))</f>
        <v>0</v>
      </c>
      <c r="G33" s="1">
        <f xml:space="preserve"> PRODUCT($E$6, PRODUCT(B33, $E33))</f>
        <v>0</v>
      </c>
      <c r="H33" s="1">
        <f xml:space="preserve"> PRODUCT($E$7, PRODUCT(C33, $E33))</f>
        <v>0</v>
      </c>
      <c r="I33" s="1">
        <f xml:space="preserve"> PRODUCT($E$5, PRODUCT(A33, E33)) + PRODUCT($E$6, PRODUCT(B33, E33)) + PRODUCT($E$7, PRODUCT(C33, E33))</f>
        <v>0</v>
      </c>
      <c r="J33" s="3">
        <f>I33/$I$10*100</f>
        <v>0</v>
      </c>
    </row>
    <row r="34" spans="1:48" ht="13.5" thickBot="1" x14ac:dyDescent="0.25">
      <c r="A34" s="16">
        <v>0</v>
      </c>
      <c r="B34" s="16">
        <v>0</v>
      </c>
      <c r="C34" s="16">
        <v>0</v>
      </c>
      <c r="D34" s="4" t="s">
        <v>12</v>
      </c>
      <c r="E34" s="7">
        <v>39.098300000000002</v>
      </c>
      <c r="F34" s="1">
        <f xml:space="preserve"> PRODUCT($E$5, PRODUCT(A34, $E34))</f>
        <v>0</v>
      </c>
      <c r="G34" s="1">
        <f xml:space="preserve"> PRODUCT($E$6, PRODUCT(B34, $E34))</f>
        <v>0</v>
      </c>
      <c r="H34" s="1">
        <f xml:space="preserve"> PRODUCT($E$7, PRODUCT(C34, $E34))</f>
        <v>0</v>
      </c>
      <c r="I34" s="1">
        <f xml:space="preserve"> PRODUCT($E$5, PRODUCT(A34, E34)) + PRODUCT($E$6, PRODUCT(B34, E34)) + PRODUCT($E$7, PRODUCT(C34, E34))</f>
        <v>0</v>
      </c>
      <c r="J34" s="3">
        <f>I34/$I$10*100</f>
        <v>0</v>
      </c>
    </row>
    <row r="35" spans="1:48" x14ac:dyDescent="0.2">
      <c r="D35" s="3"/>
      <c r="E35" s="3"/>
      <c r="AS35" s="2"/>
      <c r="AT35" s="2"/>
      <c r="AU35" s="1"/>
      <c r="AV35" s="1"/>
    </row>
    <row r="36" spans="1:48" x14ac:dyDescent="0.2">
      <c r="D36" s="3"/>
      <c r="E36" s="3"/>
      <c r="AS36" s="2"/>
      <c r="AT36" s="2"/>
      <c r="AU36" s="1"/>
      <c r="AV36" s="1"/>
    </row>
    <row r="37" spans="1:48" ht="15.75" x14ac:dyDescent="0.25">
      <c r="A37" s="5" t="s">
        <v>26</v>
      </c>
      <c r="D37" s="3"/>
      <c r="E37" s="3"/>
      <c r="F37" s="3"/>
      <c r="G37" s="3"/>
      <c r="H37" s="3"/>
      <c r="AS37" s="2"/>
      <c r="AT37" s="2"/>
      <c r="AU37" s="1"/>
      <c r="AV37" s="1"/>
    </row>
    <row r="38" spans="1:48" x14ac:dyDescent="0.2">
      <c r="A38" s="11" t="s">
        <v>88</v>
      </c>
      <c r="B38" s="11" t="s">
        <v>89</v>
      </c>
      <c r="C38" s="11" t="s">
        <v>90</v>
      </c>
      <c r="D38" s="4" t="s">
        <v>0</v>
      </c>
      <c r="E38" s="3" t="s">
        <v>1</v>
      </c>
      <c r="F38" t="s">
        <v>101</v>
      </c>
      <c r="G38" t="s">
        <v>102</v>
      </c>
      <c r="H38" t="s">
        <v>103</v>
      </c>
      <c r="I38" t="s">
        <v>2</v>
      </c>
      <c r="J38" s="3" t="s">
        <v>36</v>
      </c>
      <c r="L38" s="2"/>
      <c r="M38" s="2"/>
      <c r="N38" s="2"/>
      <c r="O38" s="4"/>
      <c r="P38" s="1"/>
      <c r="Q38" s="1"/>
      <c r="R38" s="1"/>
      <c r="S38" s="1"/>
      <c r="T38" s="1"/>
      <c r="W38" s="2"/>
      <c r="X38" s="2"/>
      <c r="Y38" s="2"/>
      <c r="Z38" s="4"/>
      <c r="AA38" s="1"/>
      <c r="AB38" s="1"/>
      <c r="AC38" s="1"/>
      <c r="AD38" s="1"/>
      <c r="AE38" s="1"/>
      <c r="AH38" s="2"/>
      <c r="AI38" s="2"/>
      <c r="AJ38" s="2"/>
      <c r="AK38" s="4"/>
      <c r="AL38" s="1"/>
      <c r="AM38" s="1"/>
      <c r="AN38" s="1"/>
      <c r="AO38" s="1"/>
      <c r="AP38" s="1"/>
      <c r="AS38" s="2"/>
      <c r="AT38" s="2"/>
      <c r="AU38" s="1"/>
      <c r="AV38" s="1"/>
    </row>
    <row r="39" spans="1:48" ht="13.5" thickBot="1" x14ac:dyDescent="0.25">
      <c r="A39" s="16">
        <v>0</v>
      </c>
      <c r="B39" s="16">
        <v>0</v>
      </c>
      <c r="C39" s="16">
        <v>0</v>
      </c>
      <c r="D39" s="4" t="s">
        <v>18</v>
      </c>
      <c r="E39" s="7">
        <v>44.955910000000003</v>
      </c>
      <c r="F39" s="1">
        <f t="shared" ref="F39:F48" si="6" xml:space="preserve"> PRODUCT($E$5, PRODUCT(A39, $E39))</f>
        <v>0</v>
      </c>
      <c r="G39" s="1">
        <f t="shared" ref="G39:G48" si="7" xml:space="preserve"> PRODUCT($E$6, PRODUCT(B39, $E39))</f>
        <v>0</v>
      </c>
      <c r="H39" s="1">
        <f t="shared" ref="H39:H48" si="8" xml:space="preserve"> PRODUCT($E$7, PRODUCT(C39, $E39))</f>
        <v>0</v>
      </c>
      <c r="I39" s="1">
        <f t="shared" ref="I39:I48" si="9" xml:space="preserve"> PRODUCT($E$5, PRODUCT(A39, E39)) + PRODUCT($E$6, PRODUCT(B39, E39)) + PRODUCT($E$7, PRODUCT(C39, E39))</f>
        <v>0</v>
      </c>
      <c r="J39" s="3">
        <f t="shared" ref="J39:J48" si="10">I39/$I$10*100</f>
        <v>0</v>
      </c>
      <c r="L39" s="2"/>
      <c r="M39" s="2"/>
      <c r="N39" s="2"/>
      <c r="O39" s="4"/>
      <c r="P39" s="1"/>
      <c r="Q39" s="1"/>
      <c r="R39" s="1"/>
      <c r="S39" s="1"/>
      <c r="T39" s="1"/>
      <c r="W39" s="2"/>
      <c r="X39" s="2"/>
      <c r="Y39" s="2"/>
      <c r="Z39" s="4"/>
      <c r="AA39" s="1"/>
      <c r="AB39" s="1"/>
      <c r="AC39" s="1"/>
      <c r="AD39" s="1"/>
      <c r="AE39" s="1"/>
      <c r="AH39" s="2"/>
      <c r="AI39" s="2"/>
      <c r="AJ39" s="2"/>
      <c r="AK39" s="4"/>
      <c r="AL39" s="1"/>
      <c r="AM39" s="1"/>
      <c r="AN39" s="1"/>
      <c r="AO39" s="1"/>
      <c r="AP39" s="1"/>
      <c r="AS39" s="2"/>
      <c r="AT39" s="2"/>
      <c r="AU39" s="1"/>
      <c r="AV39" s="1"/>
    </row>
    <row r="40" spans="1:48" ht="13.5" thickBot="1" x14ac:dyDescent="0.25">
      <c r="A40" s="16">
        <v>0</v>
      </c>
      <c r="B40" s="16">
        <v>0</v>
      </c>
      <c r="C40" s="16">
        <v>0</v>
      </c>
      <c r="D40" s="4" t="s">
        <v>19</v>
      </c>
      <c r="E40" s="7">
        <v>47.866999999999997</v>
      </c>
      <c r="F40" s="1">
        <f t="shared" si="6"/>
        <v>0</v>
      </c>
      <c r="G40" s="1">
        <f t="shared" si="7"/>
        <v>0</v>
      </c>
      <c r="H40" s="1">
        <f t="shared" si="8"/>
        <v>0</v>
      </c>
      <c r="I40" s="1">
        <f t="shared" si="9"/>
        <v>0</v>
      </c>
      <c r="J40" s="3">
        <f t="shared" si="10"/>
        <v>0</v>
      </c>
      <c r="L40" s="2"/>
      <c r="M40" s="2"/>
      <c r="N40" s="2"/>
      <c r="O40" s="4"/>
      <c r="P40" s="1"/>
      <c r="Q40" s="1"/>
      <c r="R40" s="1"/>
      <c r="S40" s="1"/>
      <c r="T40" s="1"/>
      <c r="W40" s="2"/>
      <c r="X40" s="2"/>
      <c r="Y40" s="2"/>
      <c r="Z40" s="4"/>
      <c r="AA40" s="1"/>
      <c r="AB40" s="1"/>
      <c r="AC40" s="1"/>
      <c r="AD40" s="1"/>
      <c r="AE40" s="1"/>
      <c r="AH40" s="2"/>
      <c r="AI40" s="2"/>
      <c r="AJ40" s="2"/>
      <c r="AK40" s="4"/>
      <c r="AL40" s="1"/>
      <c r="AM40" s="1"/>
      <c r="AN40" s="1"/>
      <c r="AO40" s="1"/>
      <c r="AP40" s="1"/>
      <c r="AS40" s="2"/>
      <c r="AT40" s="2"/>
      <c r="AU40" s="1"/>
      <c r="AV40" s="1"/>
    </row>
    <row r="41" spans="1:48" ht="13.5" thickBot="1" x14ac:dyDescent="0.25">
      <c r="A41" s="16">
        <v>0</v>
      </c>
      <c r="B41" s="16">
        <v>0</v>
      </c>
      <c r="C41" s="16">
        <v>0</v>
      </c>
      <c r="D41" s="4" t="s">
        <v>20</v>
      </c>
      <c r="E41" s="7">
        <v>50.941499999999998</v>
      </c>
      <c r="F41" s="1">
        <f t="shared" si="6"/>
        <v>0</v>
      </c>
      <c r="G41" s="1">
        <f t="shared" si="7"/>
        <v>0</v>
      </c>
      <c r="H41" s="1">
        <f t="shared" si="8"/>
        <v>0</v>
      </c>
      <c r="I41" s="1">
        <f t="shared" si="9"/>
        <v>0</v>
      </c>
      <c r="J41" s="3">
        <f t="shared" si="10"/>
        <v>0</v>
      </c>
      <c r="L41" s="2"/>
      <c r="M41" s="2"/>
      <c r="N41" s="2"/>
      <c r="O41" s="4"/>
      <c r="P41" s="1"/>
      <c r="Q41" s="1"/>
      <c r="R41" s="1"/>
      <c r="S41" s="1"/>
      <c r="T41" s="1"/>
      <c r="W41" s="2"/>
      <c r="X41" s="2"/>
      <c r="Y41" s="2"/>
      <c r="Z41" s="4"/>
      <c r="AA41" s="1"/>
      <c r="AB41" s="1"/>
      <c r="AC41" s="1"/>
      <c r="AD41" s="1"/>
      <c r="AE41" s="1"/>
      <c r="AH41" s="2"/>
      <c r="AI41" s="2"/>
      <c r="AJ41" s="2"/>
      <c r="AK41" s="4"/>
      <c r="AL41" s="1"/>
      <c r="AM41" s="1"/>
      <c r="AN41" s="1"/>
      <c r="AO41" s="1"/>
      <c r="AP41" s="1"/>
      <c r="AS41" s="2"/>
      <c r="AT41" s="2"/>
      <c r="AU41" s="1"/>
      <c r="AV41" s="1"/>
    </row>
    <row r="42" spans="1:48" ht="13.5" thickBot="1" x14ac:dyDescent="0.25">
      <c r="A42" s="16">
        <v>0</v>
      </c>
      <c r="B42" s="16">
        <v>0</v>
      </c>
      <c r="C42" s="16">
        <v>0</v>
      </c>
      <c r="D42" s="4" t="s">
        <v>21</v>
      </c>
      <c r="E42" s="7">
        <v>51.996099999999998</v>
      </c>
      <c r="F42" s="1">
        <f t="shared" si="6"/>
        <v>0</v>
      </c>
      <c r="G42" s="1">
        <f t="shared" si="7"/>
        <v>0</v>
      </c>
      <c r="H42" s="1">
        <f t="shared" si="8"/>
        <v>0</v>
      </c>
      <c r="I42" s="1">
        <f t="shared" si="9"/>
        <v>0</v>
      </c>
      <c r="J42" s="3">
        <f t="shared" si="10"/>
        <v>0</v>
      </c>
      <c r="L42" s="2"/>
      <c r="M42" s="2"/>
      <c r="N42" s="2"/>
      <c r="O42" s="4"/>
      <c r="P42" s="1"/>
      <c r="Q42" s="1"/>
      <c r="R42" s="1"/>
      <c r="S42" s="1"/>
      <c r="T42" s="1"/>
      <c r="W42" s="2"/>
      <c r="X42" s="2"/>
      <c r="Y42" s="2"/>
      <c r="Z42" s="4"/>
      <c r="AA42" s="1"/>
      <c r="AB42" s="1"/>
      <c r="AC42" s="1"/>
      <c r="AD42" s="1"/>
      <c r="AE42" s="1"/>
      <c r="AH42" s="2"/>
      <c r="AI42" s="2"/>
      <c r="AJ42" s="2"/>
      <c r="AK42" s="4"/>
      <c r="AL42" s="1"/>
      <c r="AM42" s="1"/>
      <c r="AN42" s="1"/>
      <c r="AO42" s="1"/>
      <c r="AP42" s="1"/>
      <c r="AS42" s="2"/>
      <c r="AT42" s="2"/>
      <c r="AU42" s="1"/>
      <c r="AV42" s="1"/>
    </row>
    <row r="43" spans="1:48" ht="13.5" thickBot="1" x14ac:dyDescent="0.25">
      <c r="A43" s="16">
        <v>0</v>
      </c>
      <c r="B43" s="16">
        <v>0</v>
      </c>
      <c r="C43" s="16">
        <v>0</v>
      </c>
      <c r="D43" s="4" t="s">
        <v>22</v>
      </c>
      <c r="E43" s="7">
        <v>54.938048999999999</v>
      </c>
      <c r="F43" s="1">
        <f t="shared" si="6"/>
        <v>0</v>
      </c>
      <c r="G43" s="1">
        <f t="shared" si="7"/>
        <v>0</v>
      </c>
      <c r="H43" s="1">
        <f t="shared" si="8"/>
        <v>0</v>
      </c>
      <c r="I43" s="1">
        <f t="shared" si="9"/>
        <v>0</v>
      </c>
      <c r="J43" s="3">
        <f t="shared" si="10"/>
        <v>0</v>
      </c>
      <c r="L43" s="2"/>
      <c r="M43" s="2"/>
      <c r="N43" s="2"/>
      <c r="O43" s="4"/>
      <c r="P43" s="1"/>
      <c r="Q43" s="1"/>
      <c r="R43" s="1"/>
      <c r="S43" s="1"/>
      <c r="T43" s="1"/>
      <c r="W43" s="2"/>
      <c r="X43" s="2"/>
      <c r="Y43" s="2"/>
      <c r="Z43" s="4"/>
      <c r="AA43" s="1"/>
      <c r="AB43" s="1"/>
      <c r="AC43" s="1"/>
      <c r="AD43" s="1"/>
      <c r="AE43" s="1"/>
      <c r="AH43" s="2"/>
      <c r="AI43" s="2"/>
      <c r="AJ43" s="2"/>
      <c r="AK43" s="4"/>
      <c r="AL43" s="1"/>
      <c r="AM43" s="1"/>
      <c r="AN43" s="1"/>
      <c r="AO43" s="1"/>
      <c r="AP43" s="1"/>
      <c r="AS43" s="2"/>
      <c r="AT43" s="2"/>
      <c r="AU43" s="1"/>
      <c r="AV43" s="1"/>
    </row>
    <row r="44" spans="1:48" ht="13.5" thickBot="1" x14ac:dyDescent="0.25">
      <c r="A44" s="16">
        <v>0</v>
      </c>
      <c r="B44" s="16">
        <v>0</v>
      </c>
      <c r="C44" s="16">
        <v>0</v>
      </c>
      <c r="D44" s="4" t="s">
        <v>15</v>
      </c>
      <c r="E44" s="7">
        <v>55.844999999999999</v>
      </c>
      <c r="F44" s="1">
        <f t="shared" si="6"/>
        <v>0</v>
      </c>
      <c r="G44" s="1">
        <f t="shared" si="7"/>
        <v>0</v>
      </c>
      <c r="H44" s="1">
        <f t="shared" si="8"/>
        <v>0</v>
      </c>
      <c r="I44" s="1">
        <f t="shared" si="9"/>
        <v>0</v>
      </c>
      <c r="J44" s="3">
        <f t="shared" si="10"/>
        <v>0</v>
      </c>
      <c r="L44" s="2"/>
      <c r="M44" s="2"/>
      <c r="N44" s="2"/>
      <c r="O44" s="4"/>
      <c r="P44" s="1"/>
      <c r="Q44" s="1"/>
      <c r="R44" s="1"/>
      <c r="S44" s="1"/>
      <c r="T44" s="1"/>
      <c r="W44" s="2"/>
      <c r="X44" s="2"/>
      <c r="Y44" s="2"/>
      <c r="Z44" s="4"/>
      <c r="AA44" s="1"/>
      <c r="AB44" s="1"/>
      <c r="AC44" s="1"/>
      <c r="AD44" s="1"/>
      <c r="AE44" s="1"/>
      <c r="AH44" s="2"/>
      <c r="AI44" s="2"/>
      <c r="AJ44" s="2"/>
      <c r="AK44" s="4"/>
      <c r="AL44" s="1"/>
      <c r="AM44" s="1"/>
      <c r="AN44" s="1"/>
      <c r="AO44" s="1"/>
      <c r="AP44" s="1"/>
      <c r="AS44" s="2"/>
      <c r="AT44" s="2"/>
      <c r="AU44" s="1"/>
      <c r="AV44" s="1"/>
    </row>
    <row r="45" spans="1:48" ht="13.5" thickBot="1" x14ac:dyDescent="0.25">
      <c r="A45" s="16">
        <v>0</v>
      </c>
      <c r="B45" s="16">
        <v>0</v>
      </c>
      <c r="C45" s="16">
        <v>0</v>
      </c>
      <c r="D45" s="4" t="s">
        <v>23</v>
      </c>
      <c r="E45" s="7">
        <v>58.933199999999999</v>
      </c>
      <c r="F45" s="1">
        <f t="shared" si="6"/>
        <v>0</v>
      </c>
      <c r="G45" s="1">
        <f t="shared" si="7"/>
        <v>0</v>
      </c>
      <c r="H45" s="1">
        <f t="shared" si="8"/>
        <v>0</v>
      </c>
      <c r="I45" s="1">
        <f t="shared" si="9"/>
        <v>0</v>
      </c>
      <c r="J45" s="3">
        <f t="shared" si="10"/>
        <v>0</v>
      </c>
      <c r="L45" s="2"/>
      <c r="M45" s="2"/>
      <c r="N45" s="2"/>
      <c r="O45" s="4"/>
      <c r="P45" s="1"/>
      <c r="Q45" s="1"/>
      <c r="R45" s="1"/>
      <c r="S45" s="1"/>
      <c r="T45" s="1"/>
      <c r="W45" s="2"/>
      <c r="X45" s="2"/>
      <c r="Y45" s="2"/>
      <c r="Z45" s="4"/>
      <c r="AA45" s="1"/>
      <c r="AB45" s="1"/>
      <c r="AC45" s="1"/>
      <c r="AD45" s="1"/>
      <c r="AE45" s="1"/>
      <c r="AH45" s="2"/>
      <c r="AI45" s="2"/>
      <c r="AJ45" s="2"/>
      <c r="AK45" s="4"/>
      <c r="AL45" s="1"/>
      <c r="AM45" s="1"/>
      <c r="AN45" s="1"/>
      <c r="AO45" s="1"/>
      <c r="AP45" s="1"/>
      <c r="AS45" s="2"/>
      <c r="AT45" s="2"/>
      <c r="AU45" s="1"/>
      <c r="AV45" s="1"/>
    </row>
    <row r="46" spans="1:48" ht="13.5" thickBot="1" x14ac:dyDescent="0.25">
      <c r="A46" s="16">
        <v>0</v>
      </c>
      <c r="B46" s="16">
        <v>0</v>
      </c>
      <c r="C46" s="16">
        <v>0</v>
      </c>
      <c r="D46" s="4" t="s">
        <v>24</v>
      </c>
      <c r="E46" s="7">
        <v>58.693399999999997</v>
      </c>
      <c r="F46" s="1">
        <f t="shared" si="6"/>
        <v>0</v>
      </c>
      <c r="G46" s="1">
        <f t="shared" si="7"/>
        <v>0</v>
      </c>
      <c r="H46" s="1">
        <f t="shared" si="8"/>
        <v>0</v>
      </c>
      <c r="I46" s="1">
        <f t="shared" si="9"/>
        <v>0</v>
      </c>
      <c r="J46" s="3">
        <f t="shared" si="10"/>
        <v>0</v>
      </c>
      <c r="L46" s="2"/>
      <c r="M46" s="2"/>
      <c r="N46" s="2"/>
      <c r="O46" s="4"/>
      <c r="P46" s="1"/>
      <c r="Q46" s="1"/>
      <c r="R46" s="1"/>
      <c r="S46" s="1"/>
      <c r="T46" s="1"/>
      <c r="W46" s="2"/>
      <c r="X46" s="2"/>
      <c r="Y46" s="2"/>
      <c r="Z46" s="4"/>
      <c r="AA46" s="1"/>
      <c r="AB46" s="1"/>
      <c r="AC46" s="1"/>
      <c r="AD46" s="1"/>
      <c r="AE46" s="1"/>
      <c r="AH46" s="2"/>
      <c r="AI46" s="2"/>
      <c r="AJ46" s="2"/>
      <c r="AK46" s="4"/>
      <c r="AL46" s="1"/>
      <c r="AM46" s="1"/>
      <c r="AN46" s="1"/>
      <c r="AO46" s="1"/>
      <c r="AP46" s="1"/>
      <c r="AS46" s="2"/>
      <c r="AT46" s="2"/>
      <c r="AU46" s="1"/>
      <c r="AV46" s="1"/>
    </row>
    <row r="47" spans="1:48" ht="13.5" thickBot="1" x14ac:dyDescent="0.25">
      <c r="A47" s="16">
        <v>0</v>
      </c>
      <c r="B47" s="16">
        <v>0</v>
      </c>
      <c r="C47" s="16">
        <v>0</v>
      </c>
      <c r="D47" s="4" t="s">
        <v>16</v>
      </c>
      <c r="E47" s="7">
        <v>63.545999999999999</v>
      </c>
      <c r="F47" s="1">
        <f t="shared" si="6"/>
        <v>0</v>
      </c>
      <c r="G47" s="1">
        <f t="shared" si="7"/>
        <v>0</v>
      </c>
      <c r="H47" s="1">
        <f t="shared" si="8"/>
        <v>0</v>
      </c>
      <c r="I47" s="1">
        <f t="shared" si="9"/>
        <v>0</v>
      </c>
      <c r="J47" s="3">
        <f t="shared" si="10"/>
        <v>0</v>
      </c>
      <c r="L47" s="2"/>
      <c r="M47" s="2"/>
      <c r="N47" s="2"/>
      <c r="O47" s="4"/>
      <c r="P47" s="1"/>
      <c r="Q47" s="1"/>
      <c r="R47" s="1"/>
      <c r="S47" s="1"/>
      <c r="T47" s="1"/>
      <c r="W47" s="2"/>
      <c r="X47" s="2"/>
      <c r="Y47" s="2"/>
      <c r="Z47" s="4"/>
      <c r="AA47" s="1"/>
      <c r="AB47" s="1"/>
      <c r="AC47" s="1"/>
      <c r="AD47" s="1"/>
      <c r="AE47" s="1"/>
      <c r="AH47" s="2"/>
      <c r="AI47" s="2"/>
      <c r="AJ47" s="2"/>
      <c r="AK47" s="4"/>
      <c r="AL47" s="1"/>
      <c r="AM47" s="1"/>
      <c r="AN47" s="1"/>
      <c r="AO47" s="1"/>
      <c r="AP47" s="1"/>
      <c r="AS47" s="2"/>
      <c r="AT47" s="2"/>
      <c r="AU47" s="1"/>
      <c r="AV47" s="1"/>
    </row>
    <row r="48" spans="1:48" ht="13.5" thickBot="1" x14ac:dyDescent="0.25">
      <c r="A48" s="16">
        <v>0</v>
      </c>
      <c r="B48" s="16">
        <v>0</v>
      </c>
      <c r="C48" s="16">
        <v>0</v>
      </c>
      <c r="D48" s="4" t="s">
        <v>25</v>
      </c>
      <c r="E48" s="7">
        <v>65.39</v>
      </c>
      <c r="F48" s="1">
        <f t="shared" si="6"/>
        <v>0</v>
      </c>
      <c r="G48" s="1">
        <f t="shared" si="7"/>
        <v>0</v>
      </c>
      <c r="H48" s="1">
        <f t="shared" si="8"/>
        <v>0</v>
      </c>
      <c r="I48" s="1">
        <f t="shared" si="9"/>
        <v>0</v>
      </c>
      <c r="J48" s="3">
        <f t="shared" si="10"/>
        <v>0</v>
      </c>
      <c r="O48" s="3"/>
    </row>
    <row r="49" spans="1:15" x14ac:dyDescent="0.2">
      <c r="A49" s="2"/>
      <c r="B49" s="2"/>
      <c r="C49" s="2"/>
      <c r="D49" s="4"/>
      <c r="E49" s="7"/>
      <c r="F49" s="1"/>
      <c r="G49" s="1"/>
      <c r="H49" s="1"/>
      <c r="I49" s="1"/>
      <c r="O49" s="3"/>
    </row>
    <row r="50" spans="1:15" ht="15.75" x14ac:dyDescent="0.25">
      <c r="A50" s="5" t="s">
        <v>54</v>
      </c>
      <c r="D50" s="3"/>
      <c r="E50" s="3"/>
      <c r="F50" s="3"/>
      <c r="G50" s="3"/>
      <c r="H50" s="3"/>
      <c r="O50" s="3"/>
    </row>
    <row r="51" spans="1:15" x14ac:dyDescent="0.2">
      <c r="A51" s="11" t="s">
        <v>88</v>
      </c>
      <c r="B51" s="11" t="s">
        <v>89</v>
      </c>
      <c r="C51" s="11" t="s">
        <v>90</v>
      </c>
      <c r="D51" s="4" t="s">
        <v>0</v>
      </c>
      <c r="E51" s="3" t="s">
        <v>1</v>
      </c>
      <c r="F51" t="s">
        <v>101</v>
      </c>
      <c r="G51" t="s">
        <v>102</v>
      </c>
      <c r="H51" t="s">
        <v>103</v>
      </c>
      <c r="I51" t="s">
        <v>2</v>
      </c>
      <c r="J51" s="3" t="s">
        <v>36</v>
      </c>
      <c r="O51" s="3"/>
    </row>
    <row r="52" spans="1:15" ht="13.5" thickBot="1" x14ac:dyDescent="0.25">
      <c r="A52" s="16">
        <v>0</v>
      </c>
      <c r="B52" s="16">
        <v>0</v>
      </c>
      <c r="C52" s="16">
        <v>0</v>
      </c>
      <c r="D52" s="4" t="s">
        <v>68</v>
      </c>
      <c r="E52" s="7">
        <v>88.905900000000003</v>
      </c>
      <c r="F52" s="1">
        <f t="shared" ref="F52:F61" si="11" xml:space="preserve"> PRODUCT($E$5, PRODUCT(A52, $E52))</f>
        <v>0</v>
      </c>
      <c r="G52" s="1">
        <f t="shared" ref="G52:G61" si="12" xml:space="preserve"> PRODUCT($E$6, PRODUCT(B52, $E52))</f>
        <v>0</v>
      </c>
      <c r="H52" s="1">
        <f t="shared" ref="H52:H61" si="13" xml:space="preserve"> PRODUCT($E$7, PRODUCT(C52, $E52))</f>
        <v>0</v>
      </c>
      <c r="I52" s="1">
        <f t="shared" ref="I52:I61" si="14" xml:space="preserve"> PRODUCT($E$5, PRODUCT(A52, E52)) + PRODUCT($E$6, PRODUCT(B52, E52)) + PRODUCT($E$7, PRODUCT(C52, E52))</f>
        <v>0</v>
      </c>
      <c r="J52" s="3">
        <f t="shared" ref="J52:J61" si="15">I52/$I$10*100</f>
        <v>0</v>
      </c>
      <c r="O52" s="3"/>
    </row>
    <row r="53" spans="1:15" ht="13.5" thickBot="1" x14ac:dyDescent="0.25">
      <c r="A53" s="16">
        <v>0</v>
      </c>
      <c r="B53" s="16">
        <v>0</v>
      </c>
      <c r="C53" s="16">
        <v>0</v>
      </c>
      <c r="D53" s="4" t="s">
        <v>69</v>
      </c>
      <c r="E53" s="7">
        <v>91.224000000000004</v>
      </c>
      <c r="F53" s="1">
        <f t="shared" si="11"/>
        <v>0</v>
      </c>
      <c r="G53" s="1">
        <f t="shared" si="12"/>
        <v>0</v>
      </c>
      <c r="H53" s="1">
        <f t="shared" si="13"/>
        <v>0</v>
      </c>
      <c r="I53" s="1">
        <f t="shared" si="14"/>
        <v>0</v>
      </c>
      <c r="J53" s="3">
        <f t="shared" si="15"/>
        <v>0</v>
      </c>
      <c r="O53" s="3"/>
    </row>
    <row r="54" spans="1:15" ht="13.5" thickBot="1" x14ac:dyDescent="0.25">
      <c r="A54" s="16">
        <v>0</v>
      </c>
      <c r="B54" s="16">
        <v>0</v>
      </c>
      <c r="C54" s="16">
        <v>0</v>
      </c>
      <c r="D54" s="4" t="s">
        <v>70</v>
      </c>
      <c r="E54" s="7">
        <v>92.906400000000005</v>
      </c>
      <c r="F54" s="1">
        <f t="shared" si="11"/>
        <v>0</v>
      </c>
      <c r="G54" s="1">
        <f t="shared" si="12"/>
        <v>0</v>
      </c>
      <c r="H54" s="1">
        <f t="shared" si="13"/>
        <v>0</v>
      </c>
      <c r="I54" s="1">
        <f t="shared" si="14"/>
        <v>0</v>
      </c>
      <c r="J54" s="3">
        <f t="shared" si="15"/>
        <v>0</v>
      </c>
      <c r="O54" s="3"/>
    </row>
    <row r="55" spans="1:15" ht="13.5" thickBot="1" x14ac:dyDescent="0.25">
      <c r="A55" s="16">
        <v>0</v>
      </c>
      <c r="B55" s="16">
        <v>0</v>
      </c>
      <c r="C55" s="16">
        <v>0</v>
      </c>
      <c r="D55" s="4" t="s">
        <v>71</v>
      </c>
      <c r="E55" s="7">
        <v>95.94</v>
      </c>
      <c r="F55" s="1">
        <f t="shared" si="11"/>
        <v>0</v>
      </c>
      <c r="G55" s="1">
        <f t="shared" si="12"/>
        <v>0</v>
      </c>
      <c r="H55" s="1">
        <f t="shared" si="13"/>
        <v>0</v>
      </c>
      <c r="I55" s="1">
        <f t="shared" si="14"/>
        <v>0</v>
      </c>
      <c r="J55" s="3">
        <f t="shared" si="15"/>
        <v>0</v>
      </c>
      <c r="O55" s="3"/>
    </row>
    <row r="56" spans="1:15" ht="13.5" thickBot="1" x14ac:dyDescent="0.25">
      <c r="A56" s="16">
        <v>0</v>
      </c>
      <c r="B56" s="16">
        <v>0</v>
      </c>
      <c r="C56" s="16">
        <v>0</v>
      </c>
      <c r="D56" s="4" t="s">
        <v>72</v>
      </c>
      <c r="E56" s="7">
        <v>98</v>
      </c>
      <c r="F56" s="1">
        <f t="shared" si="11"/>
        <v>0</v>
      </c>
      <c r="G56" s="1">
        <f t="shared" si="12"/>
        <v>0</v>
      </c>
      <c r="H56" s="1">
        <f t="shared" si="13"/>
        <v>0</v>
      </c>
      <c r="I56" s="1">
        <f t="shared" si="14"/>
        <v>0</v>
      </c>
      <c r="J56" s="3">
        <f t="shared" si="15"/>
        <v>0</v>
      </c>
      <c r="O56" s="3"/>
    </row>
    <row r="57" spans="1:15" ht="13.5" thickBot="1" x14ac:dyDescent="0.25">
      <c r="A57" s="16">
        <v>0</v>
      </c>
      <c r="B57" s="16">
        <v>0</v>
      </c>
      <c r="C57" s="16">
        <v>0</v>
      </c>
      <c r="D57" s="4" t="s">
        <v>73</v>
      </c>
      <c r="E57" s="7">
        <v>101.07</v>
      </c>
      <c r="F57" s="1">
        <f t="shared" si="11"/>
        <v>0</v>
      </c>
      <c r="G57" s="1">
        <f t="shared" si="12"/>
        <v>0</v>
      </c>
      <c r="H57" s="1">
        <f t="shared" si="13"/>
        <v>0</v>
      </c>
      <c r="I57" s="1">
        <f t="shared" si="14"/>
        <v>0</v>
      </c>
      <c r="J57" s="3">
        <f t="shared" si="15"/>
        <v>0</v>
      </c>
      <c r="O57" s="3"/>
    </row>
    <row r="58" spans="1:15" ht="13.5" thickBot="1" x14ac:dyDescent="0.25">
      <c r="A58" s="16">
        <v>0</v>
      </c>
      <c r="B58" s="16">
        <v>0</v>
      </c>
      <c r="C58" s="16">
        <v>0</v>
      </c>
      <c r="D58" s="4" t="s">
        <v>74</v>
      </c>
      <c r="E58" s="7">
        <v>102.90600000000001</v>
      </c>
      <c r="F58" s="1">
        <f t="shared" si="11"/>
        <v>0</v>
      </c>
      <c r="G58" s="1">
        <f t="shared" si="12"/>
        <v>0</v>
      </c>
      <c r="H58" s="1">
        <f t="shared" si="13"/>
        <v>0</v>
      </c>
      <c r="I58" s="1">
        <f t="shared" si="14"/>
        <v>0</v>
      </c>
      <c r="J58" s="3">
        <f t="shared" si="15"/>
        <v>0</v>
      </c>
      <c r="O58" s="3"/>
    </row>
    <row r="59" spans="1:15" ht="13.5" thickBot="1" x14ac:dyDescent="0.25">
      <c r="A59" s="16">
        <v>0</v>
      </c>
      <c r="B59" s="16">
        <v>0</v>
      </c>
      <c r="C59" s="16">
        <v>0</v>
      </c>
      <c r="D59" s="4" t="s">
        <v>75</v>
      </c>
      <c r="E59" s="7">
        <v>106.42</v>
      </c>
      <c r="F59" s="1">
        <f t="shared" si="11"/>
        <v>0</v>
      </c>
      <c r="G59" s="1">
        <f t="shared" si="12"/>
        <v>0</v>
      </c>
      <c r="H59" s="1">
        <f t="shared" si="13"/>
        <v>0</v>
      </c>
      <c r="I59" s="1">
        <f t="shared" si="14"/>
        <v>0</v>
      </c>
      <c r="J59" s="3">
        <f t="shared" si="15"/>
        <v>0</v>
      </c>
      <c r="O59" s="3"/>
    </row>
    <row r="60" spans="1:15" ht="13.5" thickBot="1" x14ac:dyDescent="0.25">
      <c r="A60" s="16">
        <v>0</v>
      </c>
      <c r="B60" s="16">
        <v>0</v>
      </c>
      <c r="C60" s="16">
        <v>0</v>
      </c>
      <c r="D60" s="4" t="s">
        <v>76</v>
      </c>
      <c r="E60" s="7">
        <v>107.86799999999999</v>
      </c>
      <c r="F60" s="1">
        <f t="shared" si="11"/>
        <v>0</v>
      </c>
      <c r="G60" s="1">
        <f t="shared" si="12"/>
        <v>0</v>
      </c>
      <c r="H60" s="1">
        <f t="shared" si="13"/>
        <v>0</v>
      </c>
      <c r="I60" s="1">
        <f t="shared" si="14"/>
        <v>0</v>
      </c>
      <c r="J60" s="3">
        <f t="shared" si="15"/>
        <v>0</v>
      </c>
      <c r="O60" s="3"/>
    </row>
    <row r="61" spans="1:15" ht="13.5" thickBot="1" x14ac:dyDescent="0.25">
      <c r="A61" s="16">
        <v>0</v>
      </c>
      <c r="B61" s="16">
        <v>0</v>
      </c>
      <c r="C61" s="16">
        <v>0</v>
      </c>
      <c r="D61" s="4" t="s">
        <v>77</v>
      </c>
      <c r="E61" s="7">
        <v>112.411</v>
      </c>
      <c r="F61" s="1">
        <f t="shared" si="11"/>
        <v>0</v>
      </c>
      <c r="G61" s="1">
        <f t="shared" si="12"/>
        <v>0</v>
      </c>
      <c r="H61" s="1">
        <f t="shared" si="13"/>
        <v>0</v>
      </c>
      <c r="I61" s="1">
        <f t="shared" si="14"/>
        <v>0</v>
      </c>
      <c r="J61" s="3">
        <f t="shared" si="15"/>
        <v>0</v>
      </c>
      <c r="O61" s="3"/>
    </row>
    <row r="62" spans="1:15" x14ac:dyDescent="0.2">
      <c r="A62" s="2"/>
      <c r="B62" s="2"/>
      <c r="C62" s="2"/>
      <c r="D62" s="4"/>
      <c r="E62" s="7"/>
      <c r="F62" s="1"/>
      <c r="G62" s="1"/>
      <c r="H62" s="1"/>
      <c r="I62" s="1"/>
      <c r="O62" s="3"/>
    </row>
    <row r="63" spans="1:15" ht="15.75" x14ac:dyDescent="0.25">
      <c r="A63" s="5" t="s">
        <v>55</v>
      </c>
      <c r="D63" s="3"/>
      <c r="E63" s="3"/>
      <c r="F63" s="3"/>
      <c r="G63" s="3"/>
      <c r="H63" s="3"/>
      <c r="O63" s="3"/>
    </row>
    <row r="64" spans="1:15" x14ac:dyDescent="0.2">
      <c r="A64" s="11" t="s">
        <v>88</v>
      </c>
      <c r="B64" s="11" t="s">
        <v>89</v>
      </c>
      <c r="C64" s="11" t="s">
        <v>90</v>
      </c>
      <c r="D64" s="4" t="s">
        <v>0</v>
      </c>
      <c r="E64" s="3" t="s">
        <v>1</v>
      </c>
      <c r="F64" t="s">
        <v>101</v>
      </c>
      <c r="G64" t="s">
        <v>102</v>
      </c>
      <c r="H64" t="s">
        <v>103</v>
      </c>
      <c r="I64" t="s">
        <v>2</v>
      </c>
      <c r="J64" s="3" t="s">
        <v>36</v>
      </c>
      <c r="O64" s="3"/>
    </row>
    <row r="65" spans="1:15" ht="13.5" thickBot="1" x14ac:dyDescent="0.25">
      <c r="A65" s="16">
        <v>0</v>
      </c>
      <c r="B65" s="16">
        <v>0</v>
      </c>
      <c r="C65" s="16">
        <v>0</v>
      </c>
      <c r="D65" s="4" t="s">
        <v>78</v>
      </c>
      <c r="E65" s="7">
        <v>138.90600000000001</v>
      </c>
      <c r="F65" s="1">
        <f t="shared" ref="F65:F74" si="16" xml:space="preserve"> PRODUCT($E$5, PRODUCT(A65, $E65))</f>
        <v>0</v>
      </c>
      <c r="G65" s="1">
        <f t="shared" ref="G65:G74" si="17" xml:space="preserve"> PRODUCT($E$6, PRODUCT(B65, $E65))</f>
        <v>0</v>
      </c>
      <c r="H65" s="1">
        <f t="shared" ref="H65:H74" si="18" xml:space="preserve"> PRODUCT($E$7, PRODUCT(C65, $E65))</f>
        <v>0</v>
      </c>
      <c r="I65" s="1">
        <f t="shared" ref="I65:I74" si="19" xml:space="preserve"> PRODUCT($E$5, PRODUCT(A65, E65)) + PRODUCT($E$6, PRODUCT(B65, E65)) + PRODUCT($E$7, PRODUCT(C65, E65))</f>
        <v>0</v>
      </c>
      <c r="J65" s="3">
        <f t="shared" ref="J65:J74" si="20">I65/$I$10*100</f>
        <v>0</v>
      </c>
      <c r="O65" s="3"/>
    </row>
    <row r="66" spans="1:15" ht="13.5" thickBot="1" x14ac:dyDescent="0.25">
      <c r="A66" s="16">
        <v>0</v>
      </c>
      <c r="B66" s="16">
        <v>0</v>
      </c>
      <c r="C66" s="16">
        <v>0</v>
      </c>
      <c r="D66" s="4" t="s">
        <v>79</v>
      </c>
      <c r="E66" s="7">
        <v>178.49</v>
      </c>
      <c r="F66" s="1">
        <f t="shared" si="16"/>
        <v>0</v>
      </c>
      <c r="G66" s="1">
        <f t="shared" si="17"/>
        <v>0</v>
      </c>
      <c r="H66" s="1">
        <f t="shared" si="18"/>
        <v>0</v>
      </c>
      <c r="I66" s="1">
        <f t="shared" si="19"/>
        <v>0</v>
      </c>
      <c r="J66" s="3">
        <f t="shared" si="20"/>
        <v>0</v>
      </c>
      <c r="O66" s="3"/>
    </row>
    <row r="67" spans="1:15" ht="13.5" thickBot="1" x14ac:dyDescent="0.25">
      <c r="A67" s="16">
        <v>0</v>
      </c>
      <c r="B67" s="16">
        <v>0</v>
      </c>
      <c r="C67" s="16">
        <v>0</v>
      </c>
      <c r="D67" s="4" t="s">
        <v>80</v>
      </c>
      <c r="E67" s="7">
        <v>180.94800000000001</v>
      </c>
      <c r="F67" s="1">
        <f t="shared" si="16"/>
        <v>0</v>
      </c>
      <c r="G67" s="1">
        <f t="shared" si="17"/>
        <v>0</v>
      </c>
      <c r="H67" s="1">
        <f t="shared" si="18"/>
        <v>0</v>
      </c>
      <c r="I67" s="1">
        <f t="shared" si="19"/>
        <v>0</v>
      </c>
      <c r="J67" s="3">
        <f t="shared" si="20"/>
        <v>0</v>
      </c>
      <c r="O67" s="3"/>
    </row>
    <row r="68" spans="1:15" ht="13.5" thickBot="1" x14ac:dyDescent="0.25">
      <c r="A68" s="16">
        <v>0</v>
      </c>
      <c r="B68" s="16">
        <v>0</v>
      </c>
      <c r="C68" s="16">
        <v>0</v>
      </c>
      <c r="D68" s="4" t="s">
        <v>81</v>
      </c>
      <c r="E68" s="7">
        <v>183.84</v>
      </c>
      <c r="F68" s="1">
        <f t="shared" si="16"/>
        <v>0</v>
      </c>
      <c r="G68" s="1">
        <f t="shared" si="17"/>
        <v>0</v>
      </c>
      <c r="H68" s="1">
        <f t="shared" si="18"/>
        <v>0</v>
      </c>
      <c r="I68" s="1">
        <f t="shared" si="19"/>
        <v>0</v>
      </c>
      <c r="J68" s="3">
        <f t="shared" si="20"/>
        <v>0</v>
      </c>
      <c r="O68" s="3"/>
    </row>
    <row r="69" spans="1:15" ht="13.5" thickBot="1" x14ac:dyDescent="0.25">
      <c r="A69" s="16">
        <v>0</v>
      </c>
      <c r="B69" s="16">
        <v>0</v>
      </c>
      <c r="C69" s="16">
        <v>0</v>
      </c>
      <c r="D69" s="4" t="s">
        <v>82</v>
      </c>
      <c r="E69" s="7">
        <v>186.20699999999999</v>
      </c>
      <c r="F69" s="1">
        <f t="shared" si="16"/>
        <v>0</v>
      </c>
      <c r="G69" s="1">
        <f t="shared" si="17"/>
        <v>0</v>
      </c>
      <c r="H69" s="1">
        <f t="shared" si="18"/>
        <v>0</v>
      </c>
      <c r="I69" s="1">
        <f t="shared" si="19"/>
        <v>0</v>
      </c>
      <c r="J69" s="3">
        <f t="shared" si="20"/>
        <v>0</v>
      </c>
      <c r="O69" s="3"/>
    </row>
    <row r="70" spans="1:15" ht="13.5" thickBot="1" x14ac:dyDescent="0.25">
      <c r="A70" s="16">
        <v>0</v>
      </c>
      <c r="B70" s="16">
        <v>0</v>
      </c>
      <c r="C70" s="16">
        <v>0</v>
      </c>
      <c r="D70" s="4" t="s">
        <v>83</v>
      </c>
      <c r="E70" s="7">
        <v>190.23</v>
      </c>
      <c r="F70" s="1">
        <f t="shared" si="16"/>
        <v>0</v>
      </c>
      <c r="G70" s="1">
        <f t="shared" si="17"/>
        <v>0</v>
      </c>
      <c r="H70" s="1">
        <f t="shared" si="18"/>
        <v>0</v>
      </c>
      <c r="I70" s="1">
        <f t="shared" si="19"/>
        <v>0</v>
      </c>
      <c r="J70" s="3">
        <f t="shared" si="20"/>
        <v>0</v>
      </c>
      <c r="O70" s="3"/>
    </row>
    <row r="71" spans="1:15" ht="13.5" thickBot="1" x14ac:dyDescent="0.25">
      <c r="A71" s="16">
        <v>0</v>
      </c>
      <c r="B71" s="16">
        <v>0</v>
      </c>
      <c r="C71" s="16">
        <v>0</v>
      </c>
      <c r="D71" s="4" t="s">
        <v>84</v>
      </c>
      <c r="E71" s="7">
        <v>192.22</v>
      </c>
      <c r="F71" s="1">
        <f t="shared" si="16"/>
        <v>0</v>
      </c>
      <c r="G71" s="1">
        <f t="shared" si="17"/>
        <v>0</v>
      </c>
      <c r="H71" s="1">
        <f t="shared" si="18"/>
        <v>0</v>
      </c>
      <c r="I71" s="1">
        <f t="shared" si="19"/>
        <v>0</v>
      </c>
      <c r="J71" s="3">
        <f t="shared" si="20"/>
        <v>0</v>
      </c>
      <c r="O71" s="3"/>
    </row>
    <row r="72" spans="1:15" ht="13.5" thickBot="1" x14ac:dyDescent="0.25">
      <c r="A72" s="16">
        <v>0</v>
      </c>
      <c r="B72" s="16">
        <v>0</v>
      </c>
      <c r="C72" s="16">
        <v>0</v>
      </c>
      <c r="D72" s="4" t="s">
        <v>85</v>
      </c>
      <c r="E72" s="7">
        <v>195.08</v>
      </c>
      <c r="F72" s="1">
        <f t="shared" si="16"/>
        <v>0</v>
      </c>
      <c r="G72" s="1">
        <f t="shared" si="17"/>
        <v>0</v>
      </c>
      <c r="H72" s="1">
        <f t="shared" si="18"/>
        <v>0</v>
      </c>
      <c r="I72" s="1">
        <f t="shared" si="19"/>
        <v>0</v>
      </c>
      <c r="J72" s="3">
        <f t="shared" si="20"/>
        <v>0</v>
      </c>
      <c r="O72" s="3"/>
    </row>
    <row r="73" spans="1:15" ht="13.5" thickBot="1" x14ac:dyDescent="0.25">
      <c r="A73" s="16">
        <v>0</v>
      </c>
      <c r="B73" s="16">
        <v>0</v>
      </c>
      <c r="C73" s="16">
        <v>0</v>
      </c>
      <c r="D73" s="4" t="s">
        <v>86</v>
      </c>
      <c r="E73" s="7">
        <v>196.96700000000001</v>
      </c>
      <c r="F73" s="1">
        <f t="shared" si="16"/>
        <v>0</v>
      </c>
      <c r="G73" s="1">
        <f t="shared" si="17"/>
        <v>0</v>
      </c>
      <c r="H73" s="1">
        <f t="shared" si="18"/>
        <v>0</v>
      </c>
      <c r="I73" s="1">
        <f t="shared" si="19"/>
        <v>0</v>
      </c>
      <c r="J73" s="3">
        <f t="shared" si="20"/>
        <v>0</v>
      </c>
      <c r="O73" s="3"/>
    </row>
    <row r="74" spans="1:15" ht="13.5" thickBot="1" x14ac:dyDescent="0.25">
      <c r="A74" s="16">
        <v>0</v>
      </c>
      <c r="B74" s="16">
        <v>0</v>
      </c>
      <c r="C74" s="16">
        <v>0</v>
      </c>
      <c r="D74" s="4" t="s">
        <v>87</v>
      </c>
      <c r="E74" s="7">
        <v>200.59</v>
      </c>
      <c r="F74" s="1">
        <f t="shared" si="16"/>
        <v>0</v>
      </c>
      <c r="G74" s="1">
        <f t="shared" si="17"/>
        <v>0</v>
      </c>
      <c r="H74" s="1">
        <f t="shared" si="18"/>
        <v>0</v>
      </c>
      <c r="I74" s="1">
        <f t="shared" si="19"/>
        <v>0</v>
      </c>
      <c r="J74" s="3">
        <f t="shared" si="20"/>
        <v>0</v>
      </c>
      <c r="O74" s="3"/>
    </row>
    <row r="75" spans="1:15" x14ac:dyDescent="0.2">
      <c r="A75" s="2"/>
      <c r="B75" s="2"/>
      <c r="C75" s="2"/>
      <c r="D75" s="4"/>
      <c r="E75" s="7"/>
      <c r="F75" s="1"/>
      <c r="G75" s="1"/>
      <c r="H75" s="1"/>
      <c r="I75" s="1"/>
      <c r="O75" s="3"/>
    </row>
    <row r="76" spans="1:15" x14ac:dyDescent="0.2">
      <c r="A76" s="2"/>
      <c r="B76" s="2"/>
      <c r="C76" s="2"/>
      <c r="D76" s="4"/>
      <c r="E76" s="7"/>
      <c r="F76" s="1"/>
      <c r="G76" s="1"/>
      <c r="H76" s="1"/>
      <c r="I76" s="1"/>
      <c r="O76" s="3"/>
    </row>
    <row r="77" spans="1:15" ht="15.75" x14ac:dyDescent="0.25">
      <c r="A77" s="6" t="s">
        <v>37</v>
      </c>
      <c r="D77" s="4"/>
      <c r="E77" s="3"/>
      <c r="I77" s="1"/>
      <c r="O77" s="3"/>
    </row>
    <row r="78" spans="1:15" x14ac:dyDescent="0.2">
      <c r="A78" s="11" t="s">
        <v>88</v>
      </c>
      <c r="B78" s="11" t="s">
        <v>89</v>
      </c>
      <c r="C78" s="11" t="s">
        <v>90</v>
      </c>
      <c r="D78" s="4" t="s">
        <v>0</v>
      </c>
      <c r="E78" s="3" t="s">
        <v>1</v>
      </c>
      <c r="F78" t="s">
        <v>101</v>
      </c>
      <c r="G78" t="s">
        <v>102</v>
      </c>
      <c r="H78" t="s">
        <v>103</v>
      </c>
      <c r="I78" t="s">
        <v>2</v>
      </c>
      <c r="J78" s="3" t="s">
        <v>36</v>
      </c>
    </row>
    <row r="79" spans="1:15" ht="13.5" thickBot="1" x14ac:dyDescent="0.25">
      <c r="A79" s="16">
        <v>0</v>
      </c>
      <c r="B79" s="16">
        <v>0</v>
      </c>
      <c r="C79" s="16">
        <v>0</v>
      </c>
      <c r="D79" s="4" t="s">
        <v>28</v>
      </c>
      <c r="E79" s="7">
        <v>85.467799999999997</v>
      </c>
      <c r="F79" s="1">
        <f xml:space="preserve"> PRODUCT($E$5, PRODUCT(A79, $E79))</f>
        <v>0</v>
      </c>
      <c r="G79" s="1">
        <f xml:space="preserve"> PRODUCT($E$6, PRODUCT(B79, $E79))</f>
        <v>0</v>
      </c>
      <c r="H79" s="1">
        <f xml:space="preserve"> PRODUCT($E$7, PRODUCT(C79, $E79))</f>
        <v>0</v>
      </c>
      <c r="I79" s="1">
        <f xml:space="preserve"> PRODUCT($E$5, PRODUCT(A79, E79)) + PRODUCT($E$6, PRODUCT(B79, E79)) + PRODUCT($E$7, PRODUCT(C79, E79))</f>
        <v>0</v>
      </c>
      <c r="J79" s="3">
        <f>I79/$I$10*100</f>
        <v>0</v>
      </c>
    </row>
    <row r="80" spans="1:15" ht="13.5" thickBot="1" x14ac:dyDescent="0.25">
      <c r="A80" s="16">
        <v>0</v>
      </c>
      <c r="B80" s="16">
        <v>0</v>
      </c>
      <c r="C80" s="16">
        <v>0</v>
      </c>
      <c r="D80" s="4" t="s">
        <v>29</v>
      </c>
      <c r="E80" s="7">
        <v>132.90545</v>
      </c>
      <c r="F80" s="1">
        <f xml:space="preserve"> PRODUCT($E$5, PRODUCT(A80, $E80))</f>
        <v>0</v>
      </c>
      <c r="G80" s="1">
        <f xml:space="preserve"> PRODUCT($E$6, PRODUCT(B80, $E80))</f>
        <v>0</v>
      </c>
      <c r="H80" s="1">
        <f xml:space="preserve"> PRODUCT($E$7, PRODUCT(C80, $E80))</f>
        <v>0</v>
      </c>
      <c r="I80" s="1">
        <f xml:space="preserve"> PRODUCT($E$5, PRODUCT(A80, E80)) + PRODUCT($E$6, PRODUCT(B80, E80)) + PRODUCT($E$7, PRODUCT(C80, E80))</f>
        <v>0</v>
      </c>
      <c r="J80" s="3">
        <f>I80/$I$10*100</f>
        <v>0</v>
      </c>
    </row>
    <row r="81" spans="1:20" ht="13.5" thickBot="1" x14ac:dyDescent="0.25">
      <c r="A81" s="16">
        <v>0</v>
      </c>
      <c r="B81" s="16">
        <v>0</v>
      </c>
      <c r="C81" s="16">
        <v>0</v>
      </c>
      <c r="D81" s="4" t="s">
        <v>30</v>
      </c>
      <c r="E81" s="7">
        <v>223</v>
      </c>
      <c r="F81" s="1">
        <f xml:space="preserve"> PRODUCT($E$5, PRODUCT(A81, $E81))</f>
        <v>0</v>
      </c>
      <c r="G81" s="1">
        <f xml:space="preserve"> PRODUCT($E$6, PRODUCT(B81, $E81))</f>
        <v>0</v>
      </c>
      <c r="H81" s="1">
        <f xml:space="preserve"> PRODUCT($E$7, PRODUCT(C81, $E81))</f>
        <v>0</v>
      </c>
      <c r="I81" s="1">
        <f xml:space="preserve"> PRODUCT($E$5, PRODUCT(A81, E81)) + PRODUCT($E$6, PRODUCT(B81, E81)) + PRODUCT($E$7, PRODUCT(C81, E81))</f>
        <v>0</v>
      </c>
      <c r="J81" s="3">
        <f>I81/$I$10*100</f>
        <v>0</v>
      </c>
    </row>
    <row r="82" spans="1:20" x14ac:dyDescent="0.2">
      <c r="A82" s="2"/>
      <c r="B82" s="2"/>
      <c r="C82" s="2"/>
      <c r="D82" s="4"/>
      <c r="E82" s="7"/>
      <c r="F82" s="1"/>
      <c r="G82" s="1"/>
      <c r="H82" s="1"/>
      <c r="I82" s="1"/>
      <c r="L82" s="2"/>
      <c r="M82" s="2"/>
      <c r="N82" s="2"/>
      <c r="O82" s="4"/>
      <c r="P82" s="1"/>
      <c r="Q82" s="1"/>
      <c r="R82" s="1"/>
      <c r="S82" s="1"/>
      <c r="T82" s="1"/>
    </row>
    <row r="83" spans="1:20" x14ac:dyDescent="0.2">
      <c r="A83" s="11" t="s">
        <v>88</v>
      </c>
      <c r="B83" s="11" t="s">
        <v>89</v>
      </c>
      <c r="C83" s="11" t="s">
        <v>90</v>
      </c>
      <c r="D83" s="4" t="s">
        <v>0</v>
      </c>
      <c r="E83" s="3" t="s">
        <v>1</v>
      </c>
      <c r="F83" t="s">
        <v>101</v>
      </c>
      <c r="G83" t="s">
        <v>102</v>
      </c>
      <c r="H83" t="s">
        <v>103</v>
      </c>
      <c r="I83" t="s">
        <v>2</v>
      </c>
      <c r="J83" s="3" t="s">
        <v>36</v>
      </c>
      <c r="L83" s="2"/>
      <c r="M83" s="2"/>
      <c r="N83" s="2"/>
      <c r="O83" s="4"/>
      <c r="P83" s="1"/>
      <c r="Q83" s="1"/>
      <c r="R83" s="1"/>
      <c r="S83" s="1"/>
      <c r="T83" s="1"/>
    </row>
    <row r="84" spans="1:20" ht="13.5" thickBot="1" x14ac:dyDescent="0.25">
      <c r="A84" s="16">
        <v>0</v>
      </c>
      <c r="B84" s="16">
        <v>0</v>
      </c>
      <c r="C84" s="16">
        <v>0</v>
      </c>
      <c r="D84" s="4" t="s">
        <v>31</v>
      </c>
      <c r="E84" s="7">
        <v>9.0121819999999992</v>
      </c>
      <c r="F84" s="1">
        <f t="shared" ref="F84:F89" si="21" xml:space="preserve"> PRODUCT($E$5, PRODUCT(A84, $E84))</f>
        <v>0</v>
      </c>
      <c r="G84" s="1">
        <f t="shared" ref="G84:G89" si="22" xml:space="preserve"> PRODUCT($E$6, PRODUCT(B84, $E84))</f>
        <v>0</v>
      </c>
      <c r="H84" s="1">
        <f t="shared" ref="H84:H89" si="23" xml:space="preserve"> PRODUCT($E$7, PRODUCT(C84, $E84))</f>
        <v>0</v>
      </c>
      <c r="I84" s="1">
        <f t="shared" ref="I84:I89" si="24" xml:space="preserve"> PRODUCT($E$5, PRODUCT(A84, E84)) + PRODUCT($E$6, PRODUCT(B84, E84)) + PRODUCT($E$7, PRODUCT(C84, E84))</f>
        <v>0</v>
      </c>
      <c r="J84" s="3">
        <f t="shared" ref="J84:J89" si="25">I84/$I$10*100</f>
        <v>0</v>
      </c>
      <c r="L84" s="2"/>
      <c r="M84" s="2"/>
      <c r="N84" s="2"/>
      <c r="O84" s="4"/>
      <c r="P84" s="1"/>
      <c r="Q84" s="1"/>
      <c r="R84" s="1"/>
      <c r="S84" s="1"/>
      <c r="T84" s="1"/>
    </row>
    <row r="85" spans="1:20" ht="13.5" thickBot="1" x14ac:dyDescent="0.25">
      <c r="A85" s="16">
        <v>0</v>
      </c>
      <c r="B85" s="16">
        <v>0</v>
      </c>
      <c r="C85" s="16">
        <v>0</v>
      </c>
      <c r="D85" s="4" t="s">
        <v>11</v>
      </c>
      <c r="E85" s="7">
        <v>24.305</v>
      </c>
      <c r="F85" s="1">
        <f t="shared" si="21"/>
        <v>0</v>
      </c>
      <c r="G85" s="1">
        <f t="shared" si="22"/>
        <v>0</v>
      </c>
      <c r="H85" s="1">
        <f t="shared" si="23"/>
        <v>0</v>
      </c>
      <c r="I85" s="1">
        <f t="shared" si="24"/>
        <v>0</v>
      </c>
      <c r="J85" s="3">
        <f t="shared" si="25"/>
        <v>0</v>
      </c>
      <c r="L85" s="2"/>
      <c r="M85" s="2"/>
      <c r="N85" s="2"/>
      <c r="O85" s="4"/>
      <c r="P85" s="1"/>
      <c r="Q85" s="1"/>
      <c r="R85" s="1"/>
      <c r="S85" s="1"/>
      <c r="T85" s="1"/>
    </row>
    <row r="86" spans="1:20" ht="13.5" thickBot="1" x14ac:dyDescent="0.25">
      <c r="A86" s="16">
        <v>0</v>
      </c>
      <c r="B86" s="16">
        <v>0</v>
      </c>
      <c r="C86" s="16">
        <v>0</v>
      </c>
      <c r="D86" s="4" t="s">
        <v>17</v>
      </c>
      <c r="E86" s="7">
        <v>40.078000000000003</v>
      </c>
      <c r="F86" s="1">
        <f t="shared" si="21"/>
        <v>0</v>
      </c>
      <c r="G86" s="1">
        <f t="shared" si="22"/>
        <v>0</v>
      </c>
      <c r="H86" s="1">
        <f t="shared" si="23"/>
        <v>0</v>
      </c>
      <c r="I86" s="1">
        <f t="shared" si="24"/>
        <v>0</v>
      </c>
      <c r="J86" s="3">
        <f t="shared" si="25"/>
        <v>0</v>
      </c>
      <c r="L86" s="2"/>
      <c r="M86" s="2"/>
      <c r="N86" s="2"/>
      <c r="O86" s="4"/>
      <c r="P86" s="1"/>
      <c r="Q86" s="1"/>
      <c r="R86" s="1"/>
      <c r="S86" s="1"/>
      <c r="T86" s="1"/>
    </row>
    <row r="87" spans="1:20" ht="13.5" thickBot="1" x14ac:dyDescent="0.25">
      <c r="A87" s="16">
        <v>0</v>
      </c>
      <c r="B87" s="16">
        <v>0</v>
      </c>
      <c r="C87" s="16">
        <v>0</v>
      </c>
      <c r="D87" s="4" t="s">
        <v>32</v>
      </c>
      <c r="E87" s="7">
        <v>87.62</v>
      </c>
      <c r="F87" s="1">
        <f t="shared" si="21"/>
        <v>0</v>
      </c>
      <c r="G87" s="1">
        <f t="shared" si="22"/>
        <v>0</v>
      </c>
      <c r="H87" s="1">
        <f t="shared" si="23"/>
        <v>0</v>
      </c>
      <c r="I87" s="1">
        <f t="shared" si="24"/>
        <v>0</v>
      </c>
      <c r="J87" s="3">
        <f t="shared" si="25"/>
        <v>0</v>
      </c>
      <c r="L87" s="2"/>
      <c r="M87" s="2"/>
      <c r="N87" s="2"/>
      <c r="O87" s="4"/>
      <c r="P87" s="1"/>
      <c r="Q87" s="1"/>
      <c r="R87" s="1"/>
      <c r="S87" s="1"/>
      <c r="T87" s="1"/>
    </row>
    <row r="88" spans="1:20" ht="13.5" thickBot="1" x14ac:dyDescent="0.25">
      <c r="A88" s="16">
        <v>0</v>
      </c>
      <c r="B88" s="16">
        <v>0</v>
      </c>
      <c r="C88" s="16">
        <v>0</v>
      </c>
      <c r="D88" s="4" t="s">
        <v>33</v>
      </c>
      <c r="E88" s="7">
        <v>137.327</v>
      </c>
      <c r="F88" s="1">
        <f t="shared" si="21"/>
        <v>0</v>
      </c>
      <c r="G88" s="1">
        <f t="shared" si="22"/>
        <v>0</v>
      </c>
      <c r="H88" s="1">
        <f t="shared" si="23"/>
        <v>0</v>
      </c>
      <c r="I88" s="1">
        <f t="shared" si="24"/>
        <v>0</v>
      </c>
      <c r="J88" s="3">
        <f t="shared" si="25"/>
        <v>0</v>
      </c>
      <c r="L88" s="2"/>
      <c r="M88" s="2"/>
      <c r="N88" s="2"/>
      <c r="O88" s="4"/>
      <c r="P88" s="1"/>
      <c r="Q88" s="1"/>
      <c r="R88" s="1"/>
      <c r="S88" s="1"/>
      <c r="T88" s="1"/>
    </row>
    <row r="89" spans="1:20" ht="13.5" thickBot="1" x14ac:dyDescent="0.25">
      <c r="A89" s="16">
        <v>0</v>
      </c>
      <c r="B89" s="16">
        <v>0</v>
      </c>
      <c r="C89" s="16">
        <v>0</v>
      </c>
      <c r="D89" s="4" t="s">
        <v>34</v>
      </c>
      <c r="E89" s="7">
        <v>226</v>
      </c>
      <c r="F89" s="1">
        <f t="shared" si="21"/>
        <v>0</v>
      </c>
      <c r="G89" s="1">
        <f t="shared" si="22"/>
        <v>0</v>
      </c>
      <c r="H89" s="1">
        <f t="shared" si="23"/>
        <v>0</v>
      </c>
      <c r="I89" s="1">
        <f t="shared" si="24"/>
        <v>0</v>
      </c>
      <c r="J89" s="3">
        <f t="shared" si="25"/>
        <v>0</v>
      </c>
      <c r="L89" s="2"/>
      <c r="M89" s="2"/>
      <c r="N89" s="2"/>
      <c r="O89" s="4"/>
      <c r="P89" s="1"/>
      <c r="Q89" s="1"/>
      <c r="R89" s="1"/>
      <c r="S89" s="1"/>
      <c r="T89" s="1"/>
    </row>
    <row r="90" spans="1:20" x14ac:dyDescent="0.2">
      <c r="C90" s="2"/>
      <c r="D90" s="4"/>
      <c r="E90" s="7"/>
      <c r="F90" s="1"/>
      <c r="G90" s="1"/>
      <c r="H90" s="1"/>
      <c r="I90" s="1"/>
      <c r="N90" s="2"/>
      <c r="O90" s="4"/>
      <c r="P90" s="1"/>
      <c r="Q90" s="1"/>
      <c r="R90" s="1"/>
      <c r="S90" s="1"/>
      <c r="T90" s="1"/>
    </row>
    <row r="91" spans="1:20" x14ac:dyDescent="0.2">
      <c r="C91" s="2"/>
      <c r="D91" s="4"/>
      <c r="E91" s="3"/>
      <c r="I91" s="1"/>
      <c r="O91" s="3"/>
    </row>
    <row r="92" spans="1:20" ht="15.75" x14ac:dyDescent="0.25">
      <c r="A92" s="6" t="s">
        <v>38</v>
      </c>
      <c r="D92" s="4"/>
      <c r="E92" s="3"/>
      <c r="I92" s="1"/>
    </row>
    <row r="93" spans="1:20" x14ac:dyDescent="0.2">
      <c r="A93" s="11" t="s">
        <v>88</v>
      </c>
      <c r="B93" s="11" t="s">
        <v>89</v>
      </c>
      <c r="C93" s="11" t="s">
        <v>90</v>
      </c>
      <c r="D93" s="4" t="s">
        <v>0</v>
      </c>
      <c r="E93" s="3" t="s">
        <v>1</v>
      </c>
      <c r="F93" t="s">
        <v>101</v>
      </c>
      <c r="G93" t="s">
        <v>102</v>
      </c>
      <c r="H93" t="s">
        <v>103</v>
      </c>
      <c r="I93" t="s">
        <v>2</v>
      </c>
      <c r="J93" s="3" t="s">
        <v>36</v>
      </c>
    </row>
    <row r="94" spans="1:20" ht="13.5" thickBot="1" x14ac:dyDescent="0.25">
      <c r="A94" s="16">
        <v>0</v>
      </c>
      <c r="B94" s="16">
        <v>0</v>
      </c>
      <c r="C94" s="16">
        <v>0</v>
      </c>
      <c r="D94" s="4" t="s">
        <v>39</v>
      </c>
      <c r="E94" s="7">
        <v>10.811</v>
      </c>
      <c r="F94" s="1">
        <f xml:space="preserve"> PRODUCT($E$5, PRODUCT(A94, $E94))</f>
        <v>0</v>
      </c>
      <c r="G94" s="1">
        <f xml:space="preserve"> PRODUCT($E$6, PRODUCT(B94, $E94))</f>
        <v>0</v>
      </c>
      <c r="H94" s="1">
        <f xml:space="preserve"> PRODUCT($E$7, PRODUCT(C94, $E94))</f>
        <v>0</v>
      </c>
      <c r="I94" s="1">
        <f xml:space="preserve"> PRODUCT($E$5, PRODUCT(A94, E94)) + PRODUCT($E$6, PRODUCT(B94, E94)) + PRODUCT($E$7, PRODUCT(C94, E94))</f>
        <v>0</v>
      </c>
      <c r="J94" s="3">
        <f>I94/I$10*100</f>
        <v>0</v>
      </c>
    </row>
    <row r="95" spans="1:20" ht="13.5" thickBot="1" x14ac:dyDescent="0.25">
      <c r="A95" s="16">
        <v>0</v>
      </c>
      <c r="B95" s="16">
        <v>0</v>
      </c>
      <c r="C95" s="16">
        <v>0</v>
      </c>
      <c r="D95" s="4" t="s">
        <v>40</v>
      </c>
      <c r="E95" s="7">
        <v>26.981538</v>
      </c>
      <c r="F95" s="1">
        <f xml:space="preserve"> PRODUCT($E$5, PRODUCT(A95, $E95))</f>
        <v>0</v>
      </c>
      <c r="G95" s="1">
        <f xml:space="preserve"> PRODUCT($E$6, PRODUCT(B95, $E95))</f>
        <v>0</v>
      </c>
      <c r="H95" s="1">
        <f xml:space="preserve"> PRODUCT($E$7, PRODUCT(C95, $E95))</f>
        <v>0</v>
      </c>
      <c r="I95" s="1">
        <f xml:space="preserve"> PRODUCT($E$5, PRODUCT(A95, E95)) + PRODUCT($E$6, PRODUCT(B95, E95)) + PRODUCT($E$7, PRODUCT(C95, E95))</f>
        <v>0</v>
      </c>
      <c r="J95" s="3">
        <f>I95/I$10*100</f>
        <v>0</v>
      </c>
    </row>
    <row r="96" spans="1:20" ht="13.5" thickBot="1" x14ac:dyDescent="0.25">
      <c r="A96" s="16">
        <v>0</v>
      </c>
      <c r="B96" s="16">
        <v>0</v>
      </c>
      <c r="C96" s="16">
        <v>0</v>
      </c>
      <c r="D96" s="4" t="s">
        <v>41</v>
      </c>
      <c r="E96" s="7">
        <v>28.0855</v>
      </c>
      <c r="F96" s="1">
        <f xml:space="preserve"> PRODUCT($E$5, PRODUCT(A96, $E96))</f>
        <v>0</v>
      </c>
      <c r="G96" s="1">
        <f xml:space="preserve"> PRODUCT($E$6, PRODUCT(B96, $E96))</f>
        <v>0</v>
      </c>
      <c r="H96" s="1">
        <f xml:space="preserve"> PRODUCT($E$7, PRODUCT(C96, $E96))</f>
        <v>0</v>
      </c>
      <c r="I96" s="1">
        <f xml:space="preserve"> PRODUCT($E$5, PRODUCT(A96, E96)) + PRODUCT($E$6, PRODUCT(B96, E96)) + PRODUCT($E$7, PRODUCT(C96, E96))</f>
        <v>0</v>
      </c>
      <c r="J96" s="3">
        <f>I96/I$10*100</f>
        <v>0</v>
      </c>
    </row>
    <row r="97" spans="1:15" ht="13.5" thickBot="1" x14ac:dyDescent="0.25">
      <c r="A97" s="16">
        <v>0</v>
      </c>
      <c r="B97" s="16">
        <v>0</v>
      </c>
      <c r="C97" s="16">
        <v>0</v>
      </c>
      <c r="D97" s="4" t="s">
        <v>42</v>
      </c>
      <c r="E97" s="7">
        <v>30.973762000000001</v>
      </c>
      <c r="F97" s="1">
        <f xml:space="preserve"> PRODUCT($E$5, PRODUCT(A97, $E97))</f>
        <v>0</v>
      </c>
      <c r="G97" s="1">
        <f xml:space="preserve"> PRODUCT($E$6, PRODUCT(B97, $E97))</f>
        <v>0</v>
      </c>
      <c r="H97" s="1">
        <f xml:space="preserve"> PRODUCT($E$7, PRODUCT(C97, $E97))</f>
        <v>0</v>
      </c>
      <c r="I97" s="1">
        <f xml:space="preserve"> PRODUCT($E$5, PRODUCT(A97, E97)) + PRODUCT($E$6, PRODUCT(B97, E97)) + PRODUCT($E$7, PRODUCT(C97, E97))</f>
        <v>0</v>
      </c>
      <c r="J97" s="3">
        <f>I97/I$10*100</f>
        <v>0</v>
      </c>
    </row>
    <row r="98" spans="1:15" x14ac:dyDescent="0.2">
      <c r="A98" s="9"/>
      <c r="B98" s="9"/>
      <c r="C98" s="9"/>
      <c r="D98" s="4"/>
      <c r="E98" s="7"/>
      <c r="F98" s="1"/>
      <c r="G98" s="1"/>
      <c r="H98" s="1"/>
    </row>
    <row r="99" spans="1:15" ht="13.5" thickBot="1" x14ac:dyDescent="0.25">
      <c r="A99" s="16">
        <v>0</v>
      </c>
      <c r="B99" s="16">
        <v>0</v>
      </c>
      <c r="C99" s="16">
        <v>0</v>
      </c>
      <c r="D99" s="4" t="s">
        <v>43</v>
      </c>
      <c r="E99" s="7">
        <v>69.722999999999999</v>
      </c>
      <c r="F99" s="1">
        <f xml:space="preserve"> PRODUCT($E$5, PRODUCT(A99, $E99))</f>
        <v>0</v>
      </c>
      <c r="G99" s="1">
        <f xml:space="preserve"> PRODUCT($E$6, PRODUCT(B99, $E99))</f>
        <v>0</v>
      </c>
      <c r="H99" s="1">
        <f xml:space="preserve"> PRODUCT($E$7, PRODUCT(C99, $E99))</f>
        <v>0</v>
      </c>
      <c r="I99" s="1">
        <f xml:space="preserve"> PRODUCT($E$5, PRODUCT(A99, E99)) + PRODUCT($E$6, PRODUCT(B99, E99)) + PRODUCT($E$7, PRODUCT(C99, E99))</f>
        <v>0</v>
      </c>
      <c r="J99" s="3">
        <f>I99/I$10*100</f>
        <v>0</v>
      </c>
    </row>
    <row r="100" spans="1:15" ht="13.5" thickBot="1" x14ac:dyDescent="0.25">
      <c r="A100" s="16">
        <v>0</v>
      </c>
      <c r="B100" s="16">
        <v>0</v>
      </c>
      <c r="C100" s="16">
        <v>0</v>
      </c>
      <c r="D100" s="4" t="s">
        <v>44</v>
      </c>
      <c r="E100" s="7">
        <v>72.61</v>
      </c>
      <c r="F100" s="1">
        <f xml:space="preserve"> PRODUCT($E$5, PRODUCT(A100, $E100))</f>
        <v>0</v>
      </c>
      <c r="G100" s="1">
        <f xml:space="preserve"> PRODUCT($E$6, PRODUCT(B100, $E100))</f>
        <v>0</v>
      </c>
      <c r="H100" s="1">
        <f xml:space="preserve"> PRODUCT($E$7, PRODUCT(C100, $E100))</f>
        <v>0</v>
      </c>
      <c r="I100" s="1">
        <f xml:space="preserve"> PRODUCT($E$5, PRODUCT(A100, E100)) + PRODUCT($E$6, PRODUCT(B100, E100)) + PRODUCT($E$7, PRODUCT(C100, E100))</f>
        <v>0</v>
      </c>
      <c r="J100" s="3">
        <f>I100/I$10*100</f>
        <v>0</v>
      </c>
    </row>
    <row r="101" spans="1:15" ht="13.5" thickBot="1" x14ac:dyDescent="0.25">
      <c r="A101" s="16">
        <v>0</v>
      </c>
      <c r="B101" s="16">
        <v>0</v>
      </c>
      <c r="C101" s="16">
        <v>0</v>
      </c>
      <c r="D101" s="4" t="s">
        <v>45</v>
      </c>
      <c r="E101" s="7">
        <v>74.921599999999998</v>
      </c>
      <c r="F101" s="1">
        <f xml:space="preserve"> PRODUCT($E$5, PRODUCT(A101, $E101))</f>
        <v>0</v>
      </c>
      <c r="G101" s="1">
        <f xml:space="preserve"> PRODUCT($E$6, PRODUCT(B101, $E101))</f>
        <v>0</v>
      </c>
      <c r="H101" s="1">
        <f xml:space="preserve"> PRODUCT($E$7, PRODUCT(C101, $E101))</f>
        <v>0</v>
      </c>
      <c r="I101" s="1">
        <f xml:space="preserve"> PRODUCT($E$5, PRODUCT(A101, E101)) + PRODUCT($E$6, PRODUCT(B101, E101)) + PRODUCT($E$7, PRODUCT(C101, E101))</f>
        <v>0</v>
      </c>
      <c r="J101" s="3">
        <f>I101/I$10*100</f>
        <v>0</v>
      </c>
    </row>
    <row r="102" spans="1:15" ht="13.5" thickBot="1" x14ac:dyDescent="0.25">
      <c r="A102" s="16">
        <v>0</v>
      </c>
      <c r="B102" s="16">
        <v>0</v>
      </c>
      <c r="C102" s="16">
        <v>0</v>
      </c>
      <c r="D102" s="4" t="s">
        <v>46</v>
      </c>
      <c r="E102" s="7">
        <v>78.959999999999994</v>
      </c>
      <c r="F102" s="1">
        <f xml:space="preserve"> PRODUCT($E$5, PRODUCT(A102, $E102))</f>
        <v>0</v>
      </c>
      <c r="G102" s="1">
        <f xml:space="preserve"> PRODUCT($E$6, PRODUCT(B102, $E102))</f>
        <v>0</v>
      </c>
      <c r="H102" s="1">
        <f xml:space="preserve"> PRODUCT($E$7, PRODUCT(C102, $E102))</f>
        <v>0</v>
      </c>
      <c r="I102" s="1">
        <f xml:space="preserve"> PRODUCT($E$5, PRODUCT(A102, E102)) + PRODUCT($E$6, PRODUCT(B102, E102)) + PRODUCT($E$7, PRODUCT(C102, E102))</f>
        <v>0</v>
      </c>
      <c r="J102" s="3">
        <f>I102/I$10*100</f>
        <v>0</v>
      </c>
    </row>
    <row r="103" spans="1:15" x14ac:dyDescent="0.2">
      <c r="A103" s="9"/>
      <c r="B103" s="9"/>
      <c r="C103" s="9"/>
      <c r="E103" s="3"/>
      <c r="H103" s="1"/>
    </row>
    <row r="104" spans="1:15" ht="13.5" thickBot="1" x14ac:dyDescent="0.25">
      <c r="A104" s="16">
        <v>0</v>
      </c>
      <c r="B104" s="16">
        <v>0</v>
      </c>
      <c r="C104" s="16">
        <v>0</v>
      </c>
      <c r="D104" s="4" t="s">
        <v>56</v>
      </c>
      <c r="E104" s="7">
        <v>114.818</v>
      </c>
      <c r="F104" s="1">
        <f xml:space="preserve"> PRODUCT($E$5, PRODUCT(A104, $E104))</f>
        <v>0</v>
      </c>
      <c r="G104" s="1">
        <f xml:space="preserve"> PRODUCT($E$6, PRODUCT(B104, $E104))</f>
        <v>0</v>
      </c>
      <c r="H104" s="1">
        <f xml:space="preserve"> PRODUCT($E$7, PRODUCT(C104, $E104))</f>
        <v>0</v>
      </c>
      <c r="I104" s="1">
        <f xml:space="preserve"> PRODUCT($E$5, PRODUCT(A104, E104)) + PRODUCT($E$6, PRODUCT(B104, E104)) + PRODUCT($E$7, PRODUCT(C104, E104))</f>
        <v>0</v>
      </c>
      <c r="J104" s="3">
        <f>I104/I$10*100</f>
        <v>0</v>
      </c>
      <c r="O104" s="3"/>
    </row>
    <row r="105" spans="1:15" ht="13.5" thickBot="1" x14ac:dyDescent="0.25">
      <c r="A105" s="16">
        <v>0</v>
      </c>
      <c r="B105" s="16">
        <v>0</v>
      </c>
      <c r="C105" s="16">
        <v>0</v>
      </c>
      <c r="D105" s="4" t="s">
        <v>57</v>
      </c>
      <c r="E105" s="7">
        <v>118.71</v>
      </c>
      <c r="F105" s="1">
        <f xml:space="preserve"> PRODUCT($E$5, PRODUCT(A105, $E105))</f>
        <v>0</v>
      </c>
      <c r="G105" s="1">
        <f xml:space="preserve"> PRODUCT($E$6, PRODUCT(B105, $E105))</f>
        <v>0</v>
      </c>
      <c r="H105" s="1">
        <f xml:space="preserve"> PRODUCT($E$7, PRODUCT(C105, $E105))</f>
        <v>0</v>
      </c>
      <c r="I105" s="1">
        <f xml:space="preserve"> PRODUCT($E$5, PRODUCT(A105, E105)) + PRODUCT($E$6, PRODUCT(B105, E105)) + PRODUCT($E$7, PRODUCT(C105, E105))</f>
        <v>0</v>
      </c>
      <c r="J105" s="3">
        <f>I105/I$10*100</f>
        <v>0</v>
      </c>
      <c r="O105" s="3"/>
    </row>
    <row r="106" spans="1:15" ht="13.5" thickBot="1" x14ac:dyDescent="0.25">
      <c r="A106" s="16">
        <v>0</v>
      </c>
      <c r="B106" s="16">
        <v>0</v>
      </c>
      <c r="C106" s="16">
        <v>0</v>
      </c>
      <c r="D106" s="4" t="s">
        <v>58</v>
      </c>
      <c r="E106" s="7">
        <v>121.76</v>
      </c>
      <c r="F106" s="1">
        <f xml:space="preserve"> PRODUCT($E$5, PRODUCT(A106, $E106))</f>
        <v>0</v>
      </c>
      <c r="G106" s="1">
        <f xml:space="preserve"> PRODUCT($E$6, PRODUCT(B106, $E106))</f>
        <v>0</v>
      </c>
      <c r="H106" s="1">
        <f xml:space="preserve"> PRODUCT($E$7, PRODUCT(C106, $E106))</f>
        <v>0</v>
      </c>
      <c r="I106" s="1">
        <f xml:space="preserve"> PRODUCT($E$5, PRODUCT(A106, E106)) + PRODUCT($E$6, PRODUCT(B106, E106)) + PRODUCT($E$7, PRODUCT(C106, E106))</f>
        <v>0</v>
      </c>
      <c r="J106" s="3">
        <f>I106/I$10*100</f>
        <v>0</v>
      </c>
      <c r="O106" s="3"/>
    </row>
    <row r="107" spans="1:15" ht="13.5" thickBot="1" x14ac:dyDescent="0.25">
      <c r="A107" s="16">
        <v>0</v>
      </c>
      <c r="B107" s="16">
        <v>0</v>
      </c>
      <c r="C107" s="16">
        <v>0</v>
      </c>
      <c r="D107" s="4" t="s">
        <v>59</v>
      </c>
      <c r="E107" s="7">
        <v>127.6</v>
      </c>
      <c r="F107" s="1">
        <f xml:space="preserve"> PRODUCT($E$5, PRODUCT(A107, $E107))</f>
        <v>0</v>
      </c>
      <c r="G107" s="1">
        <f xml:space="preserve"> PRODUCT($E$6, PRODUCT(B107, $E107))</f>
        <v>0</v>
      </c>
      <c r="H107" s="1">
        <f xml:space="preserve"> PRODUCT($E$7, PRODUCT(C107, $E107))</f>
        <v>0</v>
      </c>
      <c r="I107" s="1">
        <f xml:space="preserve"> PRODUCT($E$5, PRODUCT(A107, E107)) + PRODUCT($E$6, PRODUCT(B107, E107)) + PRODUCT($E$7, PRODUCT(C107, E107))</f>
        <v>0</v>
      </c>
      <c r="J107" s="3">
        <f>I107/I$10*100</f>
        <v>0</v>
      </c>
      <c r="O107" s="3"/>
    </row>
    <row r="108" spans="1:15" x14ac:dyDescent="0.2">
      <c r="A108" s="9"/>
      <c r="B108" s="9"/>
      <c r="C108" s="9"/>
      <c r="E108" s="3"/>
      <c r="H108" s="1"/>
    </row>
    <row r="109" spans="1:15" ht="13.5" thickBot="1" x14ac:dyDescent="0.25">
      <c r="A109" s="16">
        <v>0</v>
      </c>
      <c r="B109" s="16">
        <v>0</v>
      </c>
      <c r="C109" s="16">
        <v>0</v>
      </c>
      <c r="D109" s="4" t="s">
        <v>60</v>
      </c>
      <c r="E109" s="7">
        <v>204.38329999999999</v>
      </c>
      <c r="F109" s="1">
        <f xml:space="preserve"> PRODUCT($E$5, PRODUCT(A109, $E109))</f>
        <v>0</v>
      </c>
      <c r="G109" s="1">
        <f xml:space="preserve"> PRODUCT($E$6, PRODUCT(B109, $E109))</f>
        <v>0</v>
      </c>
      <c r="H109" s="1">
        <f xml:space="preserve"> PRODUCT($E$7, PRODUCT(C109, $E109))</f>
        <v>0</v>
      </c>
      <c r="I109" s="1">
        <f xml:space="preserve"> PRODUCT($E$5, PRODUCT(A109, E109)) + PRODUCT($E$6, PRODUCT(B109, E109)) + PRODUCT($E$7, PRODUCT(C109, E109))</f>
        <v>0</v>
      </c>
      <c r="J109" s="3">
        <f>I109/$I$10*100</f>
        <v>0</v>
      </c>
      <c r="O109" s="3"/>
    </row>
    <row r="110" spans="1:15" ht="13.5" thickBot="1" x14ac:dyDescent="0.25">
      <c r="A110" s="16">
        <v>0</v>
      </c>
      <c r="B110" s="16">
        <v>0</v>
      </c>
      <c r="C110" s="16">
        <v>0</v>
      </c>
      <c r="D110" s="4" t="s">
        <v>61</v>
      </c>
      <c r="E110" s="7">
        <v>207.2</v>
      </c>
      <c r="F110" s="1">
        <f xml:space="preserve"> PRODUCT($E$5, PRODUCT(A110, $E110))</f>
        <v>0</v>
      </c>
      <c r="G110" s="1">
        <f xml:space="preserve"> PRODUCT($E$6, PRODUCT(B110, $E110))</f>
        <v>0</v>
      </c>
      <c r="H110" s="1">
        <f xml:space="preserve"> PRODUCT($E$7, PRODUCT(C110, $E110))</f>
        <v>0</v>
      </c>
      <c r="I110" s="1">
        <f xml:space="preserve"> PRODUCT($E$5, PRODUCT(A110, E110)) + PRODUCT($E$6, PRODUCT(B110, E110)) + PRODUCT($E$7, PRODUCT(C110, E110))</f>
        <v>0</v>
      </c>
      <c r="J110" s="3">
        <f>I110/$I$10*100</f>
        <v>0</v>
      </c>
      <c r="O110" s="3"/>
    </row>
    <row r="111" spans="1:15" ht="13.5" thickBot="1" x14ac:dyDescent="0.25">
      <c r="A111" s="16">
        <v>0</v>
      </c>
      <c r="B111" s="16">
        <v>0</v>
      </c>
      <c r="C111" s="16">
        <v>0</v>
      </c>
      <c r="D111" s="4" t="s">
        <v>62</v>
      </c>
      <c r="E111" s="7">
        <v>208.98038</v>
      </c>
      <c r="F111" s="1">
        <f xml:space="preserve"> PRODUCT($E$5, PRODUCT(A111, $E111))</f>
        <v>0</v>
      </c>
      <c r="G111" s="1">
        <f xml:space="preserve"> PRODUCT($E$6, PRODUCT(B111, $E111))</f>
        <v>0</v>
      </c>
      <c r="H111" s="1">
        <f xml:space="preserve"> PRODUCT($E$7, PRODUCT(C111, $E111))</f>
        <v>0</v>
      </c>
      <c r="I111" s="1">
        <f xml:space="preserve"> PRODUCT($E$5, PRODUCT(A111, E111)) + PRODUCT($E$6, PRODUCT(B111, E111)) + PRODUCT($E$7, PRODUCT(C111, E111))</f>
        <v>0</v>
      </c>
      <c r="J111" s="3">
        <f>I111/$I$10*100</f>
        <v>0</v>
      </c>
      <c r="O111" s="3"/>
    </row>
    <row r="112" spans="1:15" ht="13.5" thickBot="1" x14ac:dyDescent="0.25">
      <c r="A112" s="16">
        <v>0</v>
      </c>
      <c r="B112" s="16">
        <v>0</v>
      </c>
      <c r="C112" s="16">
        <v>0</v>
      </c>
      <c r="D112" s="4" t="s">
        <v>63</v>
      </c>
      <c r="E112" s="7">
        <v>210</v>
      </c>
      <c r="F112" s="1">
        <f xml:space="preserve"> PRODUCT($E$5, PRODUCT(A112, $E112))</f>
        <v>0</v>
      </c>
      <c r="G112" s="1">
        <f xml:space="preserve"> PRODUCT($E$6, PRODUCT(B112, $E112))</f>
        <v>0</v>
      </c>
      <c r="H112" s="1">
        <f xml:space="preserve"> PRODUCT($E$7, PRODUCT(C112, $E112))</f>
        <v>0</v>
      </c>
      <c r="I112" s="1">
        <f xml:space="preserve"> PRODUCT($E$5, PRODUCT(A112, E112)) + PRODUCT($E$6, PRODUCT(B112, E112)) + PRODUCT($E$7, PRODUCT(C112, E112))</f>
        <v>0</v>
      </c>
      <c r="J112" s="3">
        <f>I112/$I$10*100</f>
        <v>0</v>
      </c>
      <c r="O112" s="3"/>
    </row>
    <row r="113" spans="1:15" ht="13.5" thickBot="1" x14ac:dyDescent="0.25">
      <c r="A113" s="16">
        <v>0</v>
      </c>
      <c r="B113" s="16">
        <v>0</v>
      </c>
      <c r="C113" s="16">
        <v>0</v>
      </c>
      <c r="D113" s="4" t="s">
        <v>64</v>
      </c>
      <c r="E113" s="7">
        <v>210</v>
      </c>
      <c r="F113" s="1">
        <f xml:space="preserve"> PRODUCT($E$5, PRODUCT(A113, $E113))</f>
        <v>0</v>
      </c>
      <c r="G113" s="1">
        <f xml:space="preserve"> PRODUCT($E$6, PRODUCT(B113, $E113))</f>
        <v>0</v>
      </c>
      <c r="H113" s="1">
        <f xml:space="preserve"> PRODUCT($E$7, PRODUCT(C113, $E113))</f>
        <v>0</v>
      </c>
      <c r="I113" s="1">
        <f xml:space="preserve"> PRODUCT($E$5, PRODUCT(A113, E113)) + PRODUCT($E$6, PRODUCT(B113, E113)) + PRODUCT($E$7, PRODUCT(C113, E113))</f>
        <v>0</v>
      </c>
      <c r="J113" s="3">
        <f>I113/$I$10*100</f>
        <v>0</v>
      </c>
      <c r="O113" s="3"/>
    </row>
    <row r="114" spans="1:15" x14ac:dyDescent="0.2">
      <c r="D114" s="3"/>
      <c r="E114" s="3"/>
      <c r="O114" s="3"/>
    </row>
    <row r="115" spans="1:15" x14ac:dyDescent="0.2">
      <c r="D115" s="3"/>
      <c r="E115" s="3"/>
      <c r="O115" s="3"/>
    </row>
    <row r="116" spans="1:15" ht="15.75" x14ac:dyDescent="0.25">
      <c r="A116" s="6" t="s">
        <v>53</v>
      </c>
      <c r="D116" s="4"/>
      <c r="E116" s="3"/>
      <c r="I116" s="1"/>
      <c r="O116" s="3"/>
    </row>
    <row r="117" spans="1:15" x14ac:dyDescent="0.2">
      <c r="A117" s="11" t="s">
        <v>88</v>
      </c>
      <c r="B117" s="11" t="s">
        <v>89</v>
      </c>
      <c r="C117" s="11" t="s">
        <v>90</v>
      </c>
      <c r="D117" s="4" t="s">
        <v>0</v>
      </c>
      <c r="E117" s="3" t="s">
        <v>1</v>
      </c>
      <c r="F117" t="s">
        <v>101</v>
      </c>
      <c r="G117" t="s">
        <v>102</v>
      </c>
      <c r="H117" t="s">
        <v>103</v>
      </c>
      <c r="I117" t="s">
        <v>2</v>
      </c>
      <c r="J117" s="3" t="s">
        <v>36</v>
      </c>
      <c r="O117" s="3"/>
    </row>
    <row r="118" spans="1:15" ht="13.5" thickBot="1" x14ac:dyDescent="0.25">
      <c r="A118" s="16">
        <v>0</v>
      </c>
      <c r="B118" s="16">
        <v>0</v>
      </c>
      <c r="C118" s="16">
        <v>0</v>
      </c>
      <c r="D118" s="4" t="s">
        <v>47</v>
      </c>
      <c r="E118" s="7">
        <v>4.0026020000000004</v>
      </c>
      <c r="F118" s="1">
        <f t="shared" ref="F118:F123" si="26" xml:space="preserve"> PRODUCT($E$5, PRODUCT(A118, $E118))</f>
        <v>0</v>
      </c>
      <c r="G118" s="1">
        <f t="shared" ref="G118:G123" si="27" xml:space="preserve"> PRODUCT($E$6, PRODUCT(B118, $E118))</f>
        <v>0</v>
      </c>
      <c r="H118" s="1">
        <f t="shared" ref="H118:H123" si="28" xml:space="preserve"> PRODUCT($E$7, PRODUCT(C118, $E118))</f>
        <v>0</v>
      </c>
      <c r="I118" s="1">
        <f t="shared" ref="I118:I123" si="29" xml:space="preserve"> PRODUCT($E$5, PRODUCT(A118, E118)) + PRODUCT($E$6, PRODUCT(B118, E118)) + PRODUCT($E$7, PRODUCT(C118, E118))</f>
        <v>0</v>
      </c>
      <c r="J118" s="3">
        <f t="shared" ref="J118:J123" si="30">I118/$I$10*100</f>
        <v>0</v>
      </c>
      <c r="O118" s="3"/>
    </row>
    <row r="119" spans="1:15" ht="13.5" thickBot="1" x14ac:dyDescent="0.25">
      <c r="A119" s="16">
        <v>0</v>
      </c>
      <c r="B119" s="16">
        <v>0</v>
      </c>
      <c r="C119" s="16">
        <v>0</v>
      </c>
      <c r="D119" s="4" t="s">
        <v>48</v>
      </c>
      <c r="E119" s="7">
        <v>20.1797</v>
      </c>
      <c r="F119" s="1">
        <f t="shared" si="26"/>
        <v>0</v>
      </c>
      <c r="G119" s="1">
        <f t="shared" si="27"/>
        <v>0</v>
      </c>
      <c r="H119" s="1">
        <f t="shared" si="28"/>
        <v>0</v>
      </c>
      <c r="I119" s="1">
        <f t="shared" si="29"/>
        <v>0</v>
      </c>
      <c r="J119" s="3">
        <f t="shared" si="30"/>
        <v>0</v>
      </c>
      <c r="O119" s="3"/>
    </row>
    <row r="120" spans="1:15" ht="13.5" thickBot="1" x14ac:dyDescent="0.25">
      <c r="A120" s="16">
        <v>0</v>
      </c>
      <c r="B120" s="16">
        <v>0</v>
      </c>
      <c r="C120" s="16">
        <v>0</v>
      </c>
      <c r="D120" s="4" t="s">
        <v>49</v>
      </c>
      <c r="E120" s="7">
        <v>39.948</v>
      </c>
      <c r="F120" s="1">
        <f t="shared" si="26"/>
        <v>0</v>
      </c>
      <c r="G120" s="1">
        <f t="shared" si="27"/>
        <v>0</v>
      </c>
      <c r="H120" s="1">
        <f t="shared" si="28"/>
        <v>0</v>
      </c>
      <c r="I120" s="1">
        <f t="shared" si="29"/>
        <v>0</v>
      </c>
      <c r="J120" s="3">
        <f t="shared" si="30"/>
        <v>0</v>
      </c>
      <c r="O120" s="3"/>
    </row>
    <row r="121" spans="1:15" ht="13.5" thickBot="1" x14ac:dyDescent="0.25">
      <c r="A121" s="16">
        <v>0</v>
      </c>
      <c r="B121" s="16">
        <v>0</v>
      </c>
      <c r="C121" s="16">
        <v>0</v>
      </c>
      <c r="D121" s="4" t="s">
        <v>50</v>
      </c>
      <c r="E121" s="7">
        <v>83.8</v>
      </c>
      <c r="F121" s="1">
        <f t="shared" si="26"/>
        <v>0</v>
      </c>
      <c r="G121" s="1">
        <f t="shared" si="27"/>
        <v>0</v>
      </c>
      <c r="H121" s="1">
        <f t="shared" si="28"/>
        <v>0</v>
      </c>
      <c r="I121" s="1">
        <f t="shared" si="29"/>
        <v>0</v>
      </c>
      <c r="J121" s="3">
        <f t="shared" si="30"/>
        <v>0</v>
      </c>
      <c r="O121" s="3"/>
    </row>
    <row r="122" spans="1:15" ht="13.5" thickBot="1" x14ac:dyDescent="0.25">
      <c r="A122" s="16">
        <v>0</v>
      </c>
      <c r="B122" s="16">
        <v>0</v>
      </c>
      <c r="C122" s="16">
        <v>0</v>
      </c>
      <c r="D122" s="4" t="s">
        <v>51</v>
      </c>
      <c r="E122" s="7">
        <v>131.29</v>
      </c>
      <c r="F122" s="1">
        <f t="shared" si="26"/>
        <v>0</v>
      </c>
      <c r="G122" s="1">
        <f t="shared" si="27"/>
        <v>0</v>
      </c>
      <c r="H122" s="1">
        <f t="shared" si="28"/>
        <v>0</v>
      </c>
      <c r="I122" s="1">
        <f t="shared" si="29"/>
        <v>0</v>
      </c>
      <c r="J122" s="3">
        <f t="shared" si="30"/>
        <v>0</v>
      </c>
      <c r="O122" s="3"/>
    </row>
    <row r="123" spans="1:15" ht="13.5" thickBot="1" x14ac:dyDescent="0.25">
      <c r="A123" s="16">
        <v>0</v>
      </c>
      <c r="B123" s="16">
        <v>0</v>
      </c>
      <c r="C123" s="16">
        <v>0</v>
      </c>
      <c r="D123" s="4" t="s">
        <v>52</v>
      </c>
      <c r="E123" s="7">
        <v>222</v>
      </c>
      <c r="F123" s="1">
        <f t="shared" si="26"/>
        <v>0</v>
      </c>
      <c r="G123" s="1">
        <f t="shared" si="27"/>
        <v>0</v>
      </c>
      <c r="H123" s="1">
        <f t="shared" si="28"/>
        <v>0</v>
      </c>
      <c r="I123" s="1">
        <f t="shared" si="29"/>
        <v>0</v>
      </c>
      <c r="J123" s="3">
        <f t="shared" si="30"/>
        <v>0</v>
      </c>
      <c r="O123" s="3"/>
    </row>
    <row r="124" spans="1:15" x14ac:dyDescent="0.2">
      <c r="D124" s="3"/>
      <c r="E124" s="3"/>
      <c r="O124" s="3"/>
    </row>
    <row r="125" spans="1:15" x14ac:dyDescent="0.2">
      <c r="D125" s="3"/>
      <c r="E125" s="3"/>
      <c r="O125" s="3"/>
    </row>
    <row r="126" spans="1:15" ht="15.75" x14ac:dyDescent="0.25">
      <c r="A126" s="5" t="s">
        <v>65</v>
      </c>
      <c r="D126" s="3"/>
      <c r="E126" s="3"/>
      <c r="F126" s="3"/>
      <c r="G126" s="3"/>
      <c r="H126" s="3"/>
    </row>
    <row r="127" spans="1:15" x14ac:dyDescent="0.2">
      <c r="A127" s="11" t="s">
        <v>88</v>
      </c>
      <c r="B127" s="11" t="s">
        <v>89</v>
      </c>
      <c r="C127" s="11" t="s">
        <v>90</v>
      </c>
      <c r="D127" s="4" t="s">
        <v>0</v>
      </c>
      <c r="E127" s="3" t="s">
        <v>1</v>
      </c>
      <c r="F127" t="s">
        <v>101</v>
      </c>
      <c r="G127" t="s">
        <v>102</v>
      </c>
      <c r="H127" t="s">
        <v>103</v>
      </c>
      <c r="I127" t="s">
        <v>2</v>
      </c>
      <c r="J127" s="3" t="s">
        <v>36</v>
      </c>
    </row>
    <row r="128" spans="1:15" ht="13.5" thickBot="1" x14ac:dyDescent="0.25">
      <c r="A128" s="16">
        <v>0</v>
      </c>
      <c r="B128" s="16">
        <v>0</v>
      </c>
      <c r="C128" s="16">
        <v>0</v>
      </c>
      <c r="D128" s="4" t="s">
        <v>108</v>
      </c>
      <c r="E128" s="7">
        <v>140.11500000000001</v>
      </c>
      <c r="F128" s="1">
        <f t="shared" ref="F128:F141" si="31" xml:space="preserve"> PRODUCT($E$5, PRODUCT(A128, $E128))</f>
        <v>0</v>
      </c>
      <c r="G128" s="1">
        <f t="shared" ref="G128:G141" si="32" xml:space="preserve"> PRODUCT($E$6, PRODUCT(B128, $E128))</f>
        <v>0</v>
      </c>
      <c r="H128" s="1">
        <f t="shared" ref="H128:H141" si="33" xml:space="preserve"> PRODUCT($E$7, PRODUCT(C128, $E128))</f>
        <v>0</v>
      </c>
      <c r="I128" s="1">
        <f t="shared" ref="I128:I141" si="34" xml:space="preserve"> PRODUCT($E$5, PRODUCT(A128, E128)) + PRODUCT($E$6, PRODUCT(B128, E128)) + PRODUCT($E$7, PRODUCT(C128, E128))</f>
        <v>0</v>
      </c>
      <c r="J128" s="3">
        <f t="shared" ref="J128:J141" si="35">I128/$I$10*100</f>
        <v>0</v>
      </c>
    </row>
    <row r="129" spans="1:10" ht="13.5" thickBot="1" x14ac:dyDescent="0.25">
      <c r="A129" s="16">
        <v>0</v>
      </c>
      <c r="B129" s="16">
        <v>0</v>
      </c>
      <c r="C129" s="16">
        <v>0</v>
      </c>
      <c r="D129" s="4" t="s">
        <v>109</v>
      </c>
      <c r="E129" s="7">
        <v>140.90799999999999</v>
      </c>
      <c r="F129" s="1">
        <f t="shared" si="31"/>
        <v>0</v>
      </c>
      <c r="G129" s="1">
        <f t="shared" si="32"/>
        <v>0</v>
      </c>
      <c r="H129" s="1">
        <f t="shared" si="33"/>
        <v>0</v>
      </c>
      <c r="I129" s="1">
        <f t="shared" si="34"/>
        <v>0</v>
      </c>
      <c r="J129" s="3">
        <f t="shared" si="35"/>
        <v>0</v>
      </c>
    </row>
    <row r="130" spans="1:10" ht="13.5" thickBot="1" x14ac:dyDescent="0.25">
      <c r="A130" s="16">
        <v>0</v>
      </c>
      <c r="B130" s="16">
        <v>0</v>
      </c>
      <c r="C130" s="16">
        <v>0</v>
      </c>
      <c r="D130" s="4" t="s">
        <v>110</v>
      </c>
      <c r="E130" s="7">
        <v>144.24</v>
      </c>
      <c r="F130" s="1">
        <f t="shared" si="31"/>
        <v>0</v>
      </c>
      <c r="G130" s="1">
        <f t="shared" si="32"/>
        <v>0</v>
      </c>
      <c r="H130" s="1">
        <f t="shared" si="33"/>
        <v>0</v>
      </c>
      <c r="I130" s="1">
        <f t="shared" si="34"/>
        <v>0</v>
      </c>
      <c r="J130" s="3">
        <f t="shared" si="35"/>
        <v>0</v>
      </c>
    </row>
    <row r="131" spans="1:10" ht="13.5" thickBot="1" x14ac:dyDescent="0.25">
      <c r="A131" s="16">
        <v>0</v>
      </c>
      <c r="B131" s="16">
        <v>0</v>
      </c>
      <c r="C131" s="16">
        <v>0</v>
      </c>
      <c r="D131" s="4" t="s">
        <v>111</v>
      </c>
      <c r="E131" s="7"/>
      <c r="F131" s="1">
        <f t="shared" si="31"/>
        <v>0</v>
      </c>
      <c r="G131" s="1">
        <f t="shared" si="32"/>
        <v>0</v>
      </c>
      <c r="H131" s="1">
        <f t="shared" si="33"/>
        <v>0</v>
      </c>
      <c r="I131" s="1">
        <f t="shared" si="34"/>
        <v>0</v>
      </c>
      <c r="J131" s="3">
        <f t="shared" si="35"/>
        <v>0</v>
      </c>
    </row>
    <row r="132" spans="1:10" ht="13.5" thickBot="1" x14ac:dyDescent="0.25">
      <c r="A132" s="16">
        <v>0</v>
      </c>
      <c r="B132" s="16">
        <v>0</v>
      </c>
      <c r="C132" s="16">
        <v>0</v>
      </c>
      <c r="D132" s="4" t="s">
        <v>112</v>
      </c>
      <c r="E132" s="7"/>
      <c r="F132" s="1">
        <f t="shared" si="31"/>
        <v>0</v>
      </c>
      <c r="G132" s="1">
        <f t="shared" si="32"/>
        <v>0</v>
      </c>
      <c r="H132" s="1">
        <f t="shared" si="33"/>
        <v>0</v>
      </c>
      <c r="I132" s="1">
        <f t="shared" si="34"/>
        <v>0</v>
      </c>
      <c r="J132" s="3">
        <f t="shared" si="35"/>
        <v>0</v>
      </c>
    </row>
    <row r="133" spans="1:10" ht="13.5" thickBot="1" x14ac:dyDescent="0.25">
      <c r="A133" s="16">
        <v>0</v>
      </c>
      <c r="B133" s="16">
        <v>0</v>
      </c>
      <c r="C133" s="16">
        <v>0</v>
      </c>
      <c r="D133" s="4" t="s">
        <v>113</v>
      </c>
      <c r="E133" s="7">
        <v>151.965</v>
      </c>
      <c r="F133" s="1">
        <f t="shared" si="31"/>
        <v>0</v>
      </c>
      <c r="G133" s="1">
        <f t="shared" si="32"/>
        <v>0</v>
      </c>
      <c r="H133" s="1">
        <f t="shared" si="33"/>
        <v>0</v>
      </c>
      <c r="I133" s="1">
        <f t="shared" si="34"/>
        <v>0</v>
      </c>
      <c r="J133" s="3">
        <f t="shared" si="35"/>
        <v>0</v>
      </c>
    </row>
    <row r="134" spans="1:10" ht="13.5" thickBot="1" x14ac:dyDescent="0.25">
      <c r="A134" s="16">
        <v>0</v>
      </c>
      <c r="B134" s="16">
        <v>0</v>
      </c>
      <c r="C134" s="16">
        <v>0</v>
      </c>
      <c r="D134" s="4" t="s">
        <v>114</v>
      </c>
      <c r="E134" s="7">
        <v>157.25</v>
      </c>
      <c r="F134" s="1">
        <f t="shared" si="31"/>
        <v>0</v>
      </c>
      <c r="G134" s="1">
        <f t="shared" si="32"/>
        <v>0</v>
      </c>
      <c r="H134" s="1">
        <f t="shared" si="33"/>
        <v>0</v>
      </c>
      <c r="I134" s="1">
        <f t="shared" si="34"/>
        <v>0</v>
      </c>
      <c r="J134" s="3">
        <f t="shared" si="35"/>
        <v>0</v>
      </c>
    </row>
    <row r="135" spans="1:10" ht="13.5" thickBot="1" x14ac:dyDescent="0.25">
      <c r="A135" s="16">
        <v>0</v>
      </c>
      <c r="B135" s="16">
        <v>0</v>
      </c>
      <c r="C135" s="16">
        <v>0</v>
      </c>
      <c r="D135" s="4" t="s">
        <v>115</v>
      </c>
      <c r="E135" s="7"/>
      <c r="F135" s="1">
        <f t="shared" si="31"/>
        <v>0</v>
      </c>
      <c r="G135" s="1">
        <f t="shared" si="32"/>
        <v>0</v>
      </c>
      <c r="H135" s="1">
        <f t="shared" si="33"/>
        <v>0</v>
      </c>
      <c r="I135" s="1">
        <f t="shared" si="34"/>
        <v>0</v>
      </c>
      <c r="J135" s="3">
        <f t="shared" si="35"/>
        <v>0</v>
      </c>
    </row>
    <row r="136" spans="1:10" ht="13.5" thickBot="1" x14ac:dyDescent="0.25">
      <c r="A136" s="16">
        <v>0</v>
      </c>
      <c r="B136" s="16">
        <v>0</v>
      </c>
      <c r="C136" s="16">
        <v>0</v>
      </c>
      <c r="D136" s="4" t="s">
        <v>116</v>
      </c>
      <c r="E136" s="7"/>
      <c r="F136" s="1">
        <f t="shared" si="31"/>
        <v>0</v>
      </c>
      <c r="G136" s="1">
        <f t="shared" si="32"/>
        <v>0</v>
      </c>
      <c r="H136" s="1">
        <f t="shared" si="33"/>
        <v>0</v>
      </c>
      <c r="I136" s="1">
        <f t="shared" si="34"/>
        <v>0</v>
      </c>
      <c r="J136" s="3">
        <f t="shared" si="35"/>
        <v>0</v>
      </c>
    </row>
    <row r="137" spans="1:10" ht="13.5" thickBot="1" x14ac:dyDescent="0.25">
      <c r="A137" s="16">
        <v>0</v>
      </c>
      <c r="B137" s="16">
        <v>0</v>
      </c>
      <c r="C137" s="16">
        <v>0</v>
      </c>
      <c r="D137" s="4" t="s">
        <v>117</v>
      </c>
      <c r="E137" s="7"/>
      <c r="F137" s="1">
        <f t="shared" si="31"/>
        <v>0</v>
      </c>
      <c r="G137" s="1">
        <f t="shared" si="32"/>
        <v>0</v>
      </c>
      <c r="H137" s="1">
        <f t="shared" si="33"/>
        <v>0</v>
      </c>
      <c r="I137" s="1">
        <f t="shared" si="34"/>
        <v>0</v>
      </c>
      <c r="J137" s="3">
        <f t="shared" si="35"/>
        <v>0</v>
      </c>
    </row>
    <row r="138" spans="1:10" ht="13.5" thickBot="1" x14ac:dyDescent="0.25">
      <c r="A138" s="16">
        <v>0</v>
      </c>
      <c r="B138" s="16">
        <v>0</v>
      </c>
      <c r="C138" s="16">
        <v>0</v>
      </c>
      <c r="D138" s="4" t="s">
        <v>118</v>
      </c>
      <c r="E138" s="7"/>
      <c r="F138" s="1">
        <f t="shared" si="31"/>
        <v>0</v>
      </c>
      <c r="G138" s="1">
        <f t="shared" si="32"/>
        <v>0</v>
      </c>
      <c r="H138" s="1">
        <f t="shared" si="33"/>
        <v>0</v>
      </c>
      <c r="I138" s="1">
        <f t="shared" si="34"/>
        <v>0</v>
      </c>
      <c r="J138" s="3">
        <f t="shared" si="35"/>
        <v>0</v>
      </c>
    </row>
    <row r="139" spans="1:10" ht="13.5" thickBot="1" x14ac:dyDescent="0.25">
      <c r="A139" s="16">
        <v>0</v>
      </c>
      <c r="B139" s="16">
        <v>0</v>
      </c>
      <c r="C139" s="16">
        <v>0</v>
      </c>
      <c r="D139" s="4" t="s">
        <v>119</v>
      </c>
      <c r="E139" s="7"/>
      <c r="F139" s="1">
        <f t="shared" si="31"/>
        <v>0</v>
      </c>
      <c r="G139" s="1">
        <f t="shared" si="32"/>
        <v>0</v>
      </c>
      <c r="H139" s="1">
        <f t="shared" si="33"/>
        <v>0</v>
      </c>
      <c r="I139" s="1">
        <f t="shared" si="34"/>
        <v>0</v>
      </c>
      <c r="J139" s="3">
        <f t="shared" si="35"/>
        <v>0</v>
      </c>
    </row>
    <row r="140" spans="1:10" ht="13.5" thickBot="1" x14ac:dyDescent="0.25">
      <c r="A140" s="16">
        <v>0</v>
      </c>
      <c r="B140" s="16">
        <v>0</v>
      </c>
      <c r="C140" s="16">
        <v>0</v>
      </c>
      <c r="D140" s="4" t="s">
        <v>120</v>
      </c>
      <c r="E140" s="7"/>
      <c r="F140" s="1">
        <f t="shared" si="31"/>
        <v>0</v>
      </c>
      <c r="G140" s="1">
        <f t="shared" si="32"/>
        <v>0</v>
      </c>
      <c r="H140" s="1">
        <f t="shared" si="33"/>
        <v>0</v>
      </c>
      <c r="I140" s="1">
        <f t="shared" si="34"/>
        <v>0</v>
      </c>
      <c r="J140" s="3">
        <f t="shared" si="35"/>
        <v>0</v>
      </c>
    </row>
    <row r="141" spans="1:10" ht="13.5" thickBot="1" x14ac:dyDescent="0.25">
      <c r="A141" s="16">
        <v>0</v>
      </c>
      <c r="B141" s="16">
        <v>0</v>
      </c>
      <c r="C141" s="16">
        <v>0</v>
      </c>
      <c r="D141" s="4" t="s">
        <v>121</v>
      </c>
      <c r="E141" s="7"/>
      <c r="F141" s="1">
        <f t="shared" si="31"/>
        <v>0</v>
      </c>
      <c r="G141" s="1">
        <f t="shared" si="32"/>
        <v>0</v>
      </c>
      <c r="H141" s="1">
        <f t="shared" si="33"/>
        <v>0</v>
      </c>
      <c r="I141" s="1">
        <f t="shared" si="34"/>
        <v>0</v>
      </c>
      <c r="J141" s="3">
        <f t="shared" si="35"/>
        <v>0</v>
      </c>
    </row>
    <row r="142" spans="1:10" x14ac:dyDescent="0.2">
      <c r="E142" s="3"/>
    </row>
    <row r="143" spans="1:10" ht="15.75" x14ac:dyDescent="0.25">
      <c r="A143" s="5" t="s">
        <v>66</v>
      </c>
      <c r="D143" s="3"/>
      <c r="E143" s="3"/>
      <c r="F143" s="3"/>
      <c r="G143" s="3"/>
      <c r="H143" s="3"/>
    </row>
    <row r="144" spans="1:10" x14ac:dyDescent="0.2">
      <c r="A144" s="11" t="s">
        <v>88</v>
      </c>
      <c r="B144" s="11" t="s">
        <v>89</v>
      </c>
      <c r="C144" s="11" t="s">
        <v>90</v>
      </c>
      <c r="D144" s="4" t="s">
        <v>0</v>
      </c>
      <c r="E144" s="3" t="s">
        <v>1</v>
      </c>
      <c r="F144" t="s">
        <v>101</v>
      </c>
      <c r="G144" t="s">
        <v>102</v>
      </c>
      <c r="H144" t="s">
        <v>103</v>
      </c>
      <c r="I144" t="s">
        <v>2</v>
      </c>
      <c r="J144" s="3" t="s">
        <v>36</v>
      </c>
    </row>
    <row r="145" spans="1:10" ht="13.5" thickBot="1" x14ac:dyDescent="0.25">
      <c r="A145" s="16">
        <v>0</v>
      </c>
      <c r="B145" s="16">
        <v>0</v>
      </c>
      <c r="C145" s="16">
        <v>0</v>
      </c>
      <c r="D145" s="4" t="s">
        <v>122</v>
      </c>
      <c r="E145" s="7"/>
      <c r="F145" s="1">
        <f t="shared" ref="F145:F158" si="36" xml:space="preserve"> PRODUCT($E$5, PRODUCT(A145, $E145))</f>
        <v>0</v>
      </c>
      <c r="G145" s="1">
        <f t="shared" ref="G145:G158" si="37" xml:space="preserve"> PRODUCT($E$6, PRODUCT(B145, $E145))</f>
        <v>0</v>
      </c>
      <c r="H145" s="1">
        <f t="shared" ref="H145:H158" si="38" xml:space="preserve"> PRODUCT($E$7, PRODUCT(C145, $E145))</f>
        <v>0</v>
      </c>
      <c r="I145" s="1">
        <f t="shared" ref="I145:I158" si="39" xml:space="preserve"> PRODUCT($E$5, PRODUCT(A145, E145)) + PRODUCT($E$6, PRODUCT(B145, E145)) + PRODUCT($E$7, PRODUCT(C145, E145))</f>
        <v>0</v>
      </c>
      <c r="J145" s="3">
        <f t="shared" ref="J145:J158" si="40">I145/$I$10*100</f>
        <v>0</v>
      </c>
    </row>
    <row r="146" spans="1:10" ht="13.5" thickBot="1" x14ac:dyDescent="0.25">
      <c r="A146" s="16">
        <v>0</v>
      </c>
      <c r="B146" s="16">
        <v>0</v>
      </c>
      <c r="C146" s="16">
        <v>0</v>
      </c>
      <c r="D146" s="4" t="s">
        <v>123</v>
      </c>
      <c r="E146" s="7"/>
      <c r="F146" s="1">
        <f t="shared" si="36"/>
        <v>0</v>
      </c>
      <c r="G146" s="1">
        <f t="shared" si="37"/>
        <v>0</v>
      </c>
      <c r="H146" s="1">
        <f t="shared" si="38"/>
        <v>0</v>
      </c>
      <c r="I146" s="1">
        <f t="shared" si="39"/>
        <v>0</v>
      </c>
      <c r="J146" s="3">
        <f t="shared" si="40"/>
        <v>0</v>
      </c>
    </row>
    <row r="147" spans="1:10" ht="13.5" thickBot="1" x14ac:dyDescent="0.25">
      <c r="A147" s="16">
        <v>0</v>
      </c>
      <c r="B147" s="16">
        <v>0</v>
      </c>
      <c r="C147" s="16">
        <v>0</v>
      </c>
      <c r="D147" s="4" t="s">
        <v>124</v>
      </c>
      <c r="E147" s="7">
        <v>238</v>
      </c>
      <c r="F147" s="1">
        <f t="shared" si="36"/>
        <v>0</v>
      </c>
      <c r="G147" s="1">
        <f t="shared" si="37"/>
        <v>0</v>
      </c>
      <c r="H147" s="1">
        <f t="shared" si="38"/>
        <v>0</v>
      </c>
      <c r="I147" s="1">
        <f t="shared" si="39"/>
        <v>0</v>
      </c>
      <c r="J147" s="3">
        <f t="shared" si="40"/>
        <v>0</v>
      </c>
    </row>
    <row r="148" spans="1:10" ht="13.5" thickBot="1" x14ac:dyDescent="0.25">
      <c r="A148" s="16">
        <v>0</v>
      </c>
      <c r="B148" s="16">
        <v>0</v>
      </c>
      <c r="C148" s="16">
        <v>0</v>
      </c>
      <c r="D148" s="4" t="s">
        <v>125</v>
      </c>
      <c r="E148" s="7"/>
      <c r="F148" s="1">
        <f t="shared" si="36"/>
        <v>0</v>
      </c>
      <c r="G148" s="1">
        <f t="shared" si="37"/>
        <v>0</v>
      </c>
      <c r="H148" s="1">
        <f t="shared" si="38"/>
        <v>0</v>
      </c>
      <c r="I148" s="1">
        <f t="shared" si="39"/>
        <v>0</v>
      </c>
      <c r="J148" s="3">
        <f t="shared" si="40"/>
        <v>0</v>
      </c>
    </row>
    <row r="149" spans="1:10" ht="13.5" thickBot="1" x14ac:dyDescent="0.25">
      <c r="A149" s="16">
        <v>0</v>
      </c>
      <c r="B149" s="16">
        <v>0</v>
      </c>
      <c r="C149" s="16">
        <v>0</v>
      </c>
      <c r="D149" s="4" t="s">
        <v>126</v>
      </c>
      <c r="E149" s="7"/>
      <c r="F149" s="1">
        <f t="shared" si="36"/>
        <v>0</v>
      </c>
      <c r="G149" s="1">
        <f t="shared" si="37"/>
        <v>0</v>
      </c>
      <c r="H149" s="1">
        <f t="shared" si="38"/>
        <v>0</v>
      </c>
      <c r="I149" s="1">
        <f t="shared" si="39"/>
        <v>0</v>
      </c>
      <c r="J149" s="3">
        <f t="shared" si="40"/>
        <v>0</v>
      </c>
    </row>
    <row r="150" spans="1:10" ht="13.5" thickBot="1" x14ac:dyDescent="0.25">
      <c r="A150" s="16">
        <v>0</v>
      </c>
      <c r="B150" s="16">
        <v>0</v>
      </c>
      <c r="C150" s="16">
        <v>0</v>
      </c>
      <c r="D150" s="4" t="s">
        <v>127</v>
      </c>
      <c r="E150" s="7"/>
      <c r="F150" s="1">
        <f t="shared" si="36"/>
        <v>0</v>
      </c>
      <c r="G150" s="1">
        <f t="shared" si="37"/>
        <v>0</v>
      </c>
      <c r="H150" s="1">
        <f t="shared" si="38"/>
        <v>0</v>
      </c>
      <c r="I150" s="1">
        <f t="shared" si="39"/>
        <v>0</v>
      </c>
      <c r="J150" s="3">
        <f t="shared" si="40"/>
        <v>0</v>
      </c>
    </row>
    <row r="151" spans="1:10" ht="13.5" thickBot="1" x14ac:dyDescent="0.25">
      <c r="A151" s="16">
        <v>0</v>
      </c>
      <c r="B151" s="16">
        <v>0</v>
      </c>
      <c r="C151" s="16">
        <v>0</v>
      </c>
      <c r="D151" s="4" t="s">
        <v>128</v>
      </c>
      <c r="E151" s="7"/>
      <c r="F151" s="1">
        <f t="shared" si="36"/>
        <v>0</v>
      </c>
      <c r="G151" s="1">
        <f t="shared" si="37"/>
        <v>0</v>
      </c>
      <c r="H151" s="1">
        <f t="shared" si="38"/>
        <v>0</v>
      </c>
      <c r="I151" s="1">
        <f t="shared" si="39"/>
        <v>0</v>
      </c>
      <c r="J151" s="3">
        <f t="shared" si="40"/>
        <v>0</v>
      </c>
    </row>
    <row r="152" spans="1:10" ht="13.5" thickBot="1" x14ac:dyDescent="0.25">
      <c r="A152" s="16">
        <v>0</v>
      </c>
      <c r="B152" s="16">
        <v>0</v>
      </c>
      <c r="C152" s="16">
        <v>0</v>
      </c>
      <c r="D152" s="4" t="s">
        <v>129</v>
      </c>
      <c r="E152" s="7"/>
      <c r="F152" s="1">
        <f t="shared" si="36"/>
        <v>0</v>
      </c>
      <c r="G152" s="1">
        <f t="shared" si="37"/>
        <v>0</v>
      </c>
      <c r="H152" s="1">
        <f t="shared" si="38"/>
        <v>0</v>
      </c>
      <c r="I152" s="1">
        <f t="shared" si="39"/>
        <v>0</v>
      </c>
      <c r="J152" s="3">
        <f t="shared" si="40"/>
        <v>0</v>
      </c>
    </row>
    <row r="153" spans="1:10" ht="13.5" thickBot="1" x14ac:dyDescent="0.25">
      <c r="A153" s="16">
        <v>0</v>
      </c>
      <c r="B153" s="16">
        <v>0</v>
      </c>
      <c r="C153" s="16">
        <v>0</v>
      </c>
      <c r="D153" s="4" t="s">
        <v>130</v>
      </c>
      <c r="E153" s="7"/>
      <c r="F153" s="1">
        <f t="shared" si="36"/>
        <v>0</v>
      </c>
      <c r="G153" s="1">
        <f t="shared" si="37"/>
        <v>0</v>
      </c>
      <c r="H153" s="1">
        <f t="shared" si="38"/>
        <v>0</v>
      </c>
      <c r="I153" s="1">
        <f t="shared" si="39"/>
        <v>0</v>
      </c>
      <c r="J153" s="3">
        <f t="shared" si="40"/>
        <v>0</v>
      </c>
    </row>
    <row r="154" spans="1:10" ht="13.5" thickBot="1" x14ac:dyDescent="0.25">
      <c r="A154" s="16">
        <v>0</v>
      </c>
      <c r="B154" s="16">
        <v>0</v>
      </c>
      <c r="C154" s="16">
        <v>0</v>
      </c>
      <c r="D154" s="4" t="s">
        <v>131</v>
      </c>
      <c r="E154" s="7"/>
      <c r="F154" s="1">
        <f t="shared" si="36"/>
        <v>0</v>
      </c>
      <c r="G154" s="1">
        <f t="shared" si="37"/>
        <v>0</v>
      </c>
      <c r="H154" s="1">
        <f t="shared" si="38"/>
        <v>0</v>
      </c>
      <c r="I154" s="1">
        <f t="shared" si="39"/>
        <v>0</v>
      </c>
      <c r="J154" s="3">
        <f t="shared" si="40"/>
        <v>0</v>
      </c>
    </row>
    <row r="155" spans="1:10" ht="13.5" thickBot="1" x14ac:dyDescent="0.25">
      <c r="A155" s="16">
        <v>0</v>
      </c>
      <c r="B155" s="16">
        <v>0</v>
      </c>
      <c r="C155" s="16">
        <v>0</v>
      </c>
      <c r="D155" s="4" t="s">
        <v>132</v>
      </c>
      <c r="E155" s="7"/>
      <c r="F155" s="1">
        <f t="shared" si="36"/>
        <v>0</v>
      </c>
      <c r="G155" s="1">
        <f t="shared" si="37"/>
        <v>0</v>
      </c>
      <c r="H155" s="1">
        <f t="shared" si="38"/>
        <v>0</v>
      </c>
      <c r="I155" s="1">
        <f t="shared" si="39"/>
        <v>0</v>
      </c>
      <c r="J155" s="3">
        <f t="shared" si="40"/>
        <v>0</v>
      </c>
    </row>
    <row r="156" spans="1:10" ht="13.5" thickBot="1" x14ac:dyDescent="0.25">
      <c r="A156" s="16">
        <v>0</v>
      </c>
      <c r="B156" s="16">
        <v>0</v>
      </c>
      <c r="C156" s="16">
        <v>0</v>
      </c>
      <c r="D156" s="4" t="s">
        <v>133</v>
      </c>
      <c r="E156" s="7"/>
      <c r="F156" s="1">
        <f t="shared" si="36"/>
        <v>0</v>
      </c>
      <c r="G156" s="1">
        <f t="shared" si="37"/>
        <v>0</v>
      </c>
      <c r="H156" s="1">
        <f t="shared" si="38"/>
        <v>0</v>
      </c>
      <c r="I156" s="1">
        <f t="shared" si="39"/>
        <v>0</v>
      </c>
      <c r="J156" s="3">
        <f t="shared" si="40"/>
        <v>0</v>
      </c>
    </row>
    <row r="157" spans="1:10" ht="13.5" thickBot="1" x14ac:dyDescent="0.25">
      <c r="A157" s="16">
        <v>0</v>
      </c>
      <c r="B157" s="16">
        <v>0</v>
      </c>
      <c r="C157" s="16">
        <v>0</v>
      </c>
      <c r="D157" s="4" t="s">
        <v>134</v>
      </c>
      <c r="E157" s="7"/>
      <c r="F157" s="1">
        <f t="shared" si="36"/>
        <v>0</v>
      </c>
      <c r="G157" s="1">
        <f t="shared" si="37"/>
        <v>0</v>
      </c>
      <c r="H157" s="1">
        <f t="shared" si="38"/>
        <v>0</v>
      </c>
      <c r="I157" s="1">
        <f t="shared" si="39"/>
        <v>0</v>
      </c>
      <c r="J157" s="3">
        <f t="shared" si="40"/>
        <v>0</v>
      </c>
    </row>
    <row r="158" spans="1:10" ht="13.5" thickBot="1" x14ac:dyDescent="0.25">
      <c r="A158" s="16">
        <v>0</v>
      </c>
      <c r="B158" s="16">
        <v>0</v>
      </c>
      <c r="C158" s="16">
        <v>0</v>
      </c>
      <c r="D158" s="4" t="s">
        <v>135</v>
      </c>
      <c r="E158" s="7"/>
      <c r="F158" s="1">
        <f t="shared" si="36"/>
        <v>0</v>
      </c>
      <c r="G158" s="1">
        <f t="shared" si="37"/>
        <v>0</v>
      </c>
      <c r="H158" s="1">
        <f t="shared" si="38"/>
        <v>0</v>
      </c>
      <c r="I158" s="1">
        <f t="shared" si="39"/>
        <v>0</v>
      </c>
      <c r="J158" s="3">
        <f t="shared" si="40"/>
        <v>0</v>
      </c>
    </row>
    <row r="159" spans="1:10" x14ac:dyDescent="0.2">
      <c r="A159" s="9"/>
      <c r="B159" s="9"/>
      <c r="C159" s="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CANADIAN LIQUID 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Travis Holman</dc:creator>
  <cp:lastModifiedBy>kth7</cp:lastModifiedBy>
  <dcterms:created xsi:type="dcterms:W3CDTF">2001-08-23T02:03:29Z</dcterms:created>
  <dcterms:modified xsi:type="dcterms:W3CDTF">2015-08-11T16:00:38Z</dcterms:modified>
</cp:coreProperties>
</file>